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35" windowWidth="15480" windowHeight="11580" tabRatio="696" activeTab="3"/>
  </bookViews>
  <sheets>
    <sheet name="Всего по МО пр. №1-мз " sheetId="23" r:id="rId1"/>
    <sheet name="Всего по МО пр. №1-1мз " sheetId="29" r:id="rId2"/>
    <sheet name="Прил №2-мз" sheetId="20" r:id="rId3"/>
    <sheet name="прил №3-мз" sheetId="31" r:id="rId4"/>
    <sheet name="прил №6-мз" sheetId="21" r:id="rId5"/>
    <sheet name="прил №10" sheetId="28" r:id="rId6"/>
  </sheets>
  <externalReferences>
    <externalReference r:id="rId7"/>
    <externalReference r:id="rId8"/>
    <externalReference r:id="rId9"/>
  </externalReferences>
  <definedNames>
    <definedName name="АНЯ">[1]Справочник!$B$2:$B$256</definedName>
    <definedName name="_xlnm.Print_Titles" localSheetId="1">'Всего по МО пр. №1-1мз '!$6:$9</definedName>
    <definedName name="_xlnm.Print_Titles" localSheetId="0">'Всего по МО пр. №1-мз '!$8:$11</definedName>
    <definedName name="_xlnm.Print_Titles" localSheetId="2">'Прил №2-мз'!$7:$7</definedName>
    <definedName name="учреждение" localSheetId="3">[2]Справочник!$B$2:$B$256</definedName>
    <definedName name="учреждение">[3]Справочник!$B$2:$B$256</definedName>
  </definedNames>
  <calcPr calcId="125725" calcOnSave="0"/>
  <customWorkbookViews>
    <customWorkbookView name="Кушакова - Личное представление" guid="{86FAF459-B572-4CC3-9D65-756FA18EFF75}" mergeInterval="0" personalView="1" maximized="1" xWindow="1" yWindow="1" windowWidth="1280" windowHeight="799" activeSheetId="1"/>
  </customWorkbookViews>
</workbook>
</file>

<file path=xl/calcChain.xml><?xml version="1.0" encoding="utf-8"?>
<calcChain xmlns="http://schemas.openxmlformats.org/spreadsheetml/2006/main">
  <c r="H21" i="23"/>
  <c r="F21" s="1"/>
  <c r="G40" i="20"/>
  <c r="N39" l="1"/>
  <c r="N11"/>
  <c r="H11" l="1"/>
  <c r="I11"/>
  <c r="I39" s="1"/>
  <c r="J11"/>
  <c r="K11"/>
  <c r="L11"/>
  <c r="H19"/>
  <c r="I19"/>
  <c r="J19"/>
  <c r="K19"/>
  <c r="L19"/>
  <c r="D11"/>
  <c r="D39" s="1"/>
  <c r="E11"/>
  <c r="E39" s="1"/>
  <c r="F19"/>
  <c r="G19"/>
  <c r="C19"/>
  <c r="C10" i="29"/>
  <c r="V14"/>
  <c r="U14"/>
  <c r="O14"/>
  <c r="I14"/>
  <c r="G14" s="1"/>
  <c r="D14"/>
  <c r="V13"/>
  <c r="U13"/>
  <c r="O13"/>
  <c r="I13"/>
  <c r="G13"/>
  <c r="V12"/>
  <c r="U12"/>
  <c r="O12"/>
  <c r="I12"/>
  <c r="G12" s="1"/>
  <c r="V11"/>
  <c r="U11"/>
  <c r="O11"/>
  <c r="I11"/>
  <c r="G11"/>
  <c r="H10"/>
  <c r="T10"/>
  <c r="S10"/>
  <c r="R10"/>
  <c r="Q10"/>
  <c r="P10"/>
  <c r="N10"/>
  <c r="M10"/>
  <c r="L10"/>
  <c r="K10"/>
  <c r="J10"/>
  <c r="F10"/>
  <c r="M11" i="20"/>
  <c r="M39" s="1"/>
  <c r="G11"/>
  <c r="F11"/>
  <c r="C11"/>
  <c r="U13" i="23"/>
  <c r="U14"/>
  <c r="U15"/>
  <c r="U16"/>
  <c r="U17"/>
  <c r="U18"/>
  <c r="T13"/>
  <c r="T14"/>
  <c r="T15"/>
  <c r="T16"/>
  <c r="T17"/>
  <c r="T18"/>
  <c r="H19"/>
  <c r="F19" s="1"/>
  <c r="C19"/>
  <c r="N18"/>
  <c r="H18"/>
  <c r="F18" s="1"/>
  <c r="C18"/>
  <c r="N17"/>
  <c r="H17"/>
  <c r="F17" s="1"/>
  <c r="C17"/>
  <c r="N16"/>
  <c r="H16"/>
  <c r="D16" s="1"/>
  <c r="C16"/>
  <c r="N15"/>
  <c r="H15"/>
  <c r="F15" s="1"/>
  <c r="N14"/>
  <c r="H14"/>
  <c r="F14" s="1"/>
  <c r="N13"/>
  <c r="H13"/>
  <c r="F13" s="1"/>
  <c r="G12"/>
  <c r="S12"/>
  <c r="R12"/>
  <c r="Q12"/>
  <c r="P12"/>
  <c r="O12"/>
  <c r="M12"/>
  <c r="L12"/>
  <c r="K12"/>
  <c r="J12"/>
  <c r="I12"/>
  <c r="E12"/>
  <c r="D10" i="29"/>
  <c r="V10" l="1"/>
  <c r="U10"/>
  <c r="E14"/>
  <c r="E10" s="1"/>
  <c r="O10"/>
  <c r="G39" i="20"/>
  <c r="F39"/>
  <c r="L39"/>
  <c r="J39"/>
  <c r="K39"/>
  <c r="C39"/>
  <c r="H39"/>
  <c r="N12" i="23"/>
  <c r="T12"/>
  <c r="U12"/>
  <c r="D19"/>
  <c r="D17"/>
  <c r="C12"/>
  <c r="D18"/>
  <c r="I10" i="29"/>
  <c r="G10" s="1"/>
  <c r="H12" i="23"/>
  <c r="F12" s="1"/>
  <c r="F16"/>
  <c r="D12" l="1"/>
</calcChain>
</file>

<file path=xl/sharedStrings.xml><?xml version="1.0" encoding="utf-8"?>
<sst xmlns="http://schemas.openxmlformats.org/spreadsheetml/2006/main" count="402" uniqueCount="203">
  <si>
    <t>Сравнительная эффективность</t>
  </si>
  <si>
    <t>№</t>
  </si>
  <si>
    <t>№ п/п</t>
  </si>
  <si>
    <t>указать муниципальное образование</t>
  </si>
  <si>
    <t>1</t>
  </si>
  <si>
    <t>2</t>
  </si>
  <si>
    <t>1.1</t>
  </si>
  <si>
    <t>1.2</t>
  </si>
  <si>
    <t>1.3</t>
  </si>
  <si>
    <t>3</t>
  </si>
  <si>
    <t>4</t>
  </si>
  <si>
    <t>в т.ч.</t>
  </si>
  <si>
    <t xml:space="preserve">% 
</t>
  </si>
  <si>
    <t>Х</t>
  </si>
  <si>
    <t>Структура системы закупок в МО:</t>
  </si>
  <si>
    <t xml:space="preserve"> по</t>
  </si>
  <si>
    <t>х</t>
  </si>
  <si>
    <t>Количество  лотов</t>
  </si>
  <si>
    <t>8 = гр9+гр.10+гр.11</t>
  </si>
  <si>
    <t>Среднее кол-во участников на 1 процедуру (лот)</t>
  </si>
  <si>
    <r>
      <t xml:space="preserve">указать  </t>
    </r>
    <r>
      <rPr>
        <b/>
        <sz val="10"/>
        <rFont val="Times New Roman"/>
        <family val="1"/>
        <charset val="204"/>
      </rPr>
      <t>(централизованная, децентрализованная, смешанная)</t>
    </r>
  </si>
  <si>
    <t>5</t>
  </si>
  <si>
    <t>Адрес</t>
  </si>
  <si>
    <t>Приложение №1-мз</t>
  </si>
  <si>
    <t>Примечание:</t>
  </si>
  <si>
    <t>Количество участников</t>
  </si>
  <si>
    <t>В т.ч. размещено через уполномоченный орган</t>
  </si>
  <si>
    <t>в т.ч. по п.4 ч.1</t>
  </si>
  <si>
    <t>в т.ч. по п.5 ч.1</t>
  </si>
  <si>
    <t>Приложение №2-мз</t>
  </si>
  <si>
    <t>Кол-во лотов к которым применялись антидемпинговые меры</t>
  </si>
  <si>
    <t>состоявшихся (2 и более допущенных заявок)</t>
  </si>
  <si>
    <t>0 заявок или все отклонены</t>
  </si>
  <si>
    <t>1.4</t>
  </si>
  <si>
    <t>1.5</t>
  </si>
  <si>
    <t>1.6</t>
  </si>
  <si>
    <t>1.7</t>
  </si>
  <si>
    <t xml:space="preserve">Предварительный отбор </t>
  </si>
  <si>
    <t>тыс.руб.</t>
  </si>
  <si>
    <t>Начальная (максимальная) цена контрактов, тыс. руб.</t>
  </si>
  <si>
    <t>в т.ч. по п.1 ч.1</t>
  </si>
  <si>
    <t>в т.ч. по п.2 ч.1</t>
  </si>
  <si>
    <t>в т.ч. по п.6 ч.1</t>
  </si>
  <si>
    <t>в т.ч. по п.8 ч.1</t>
  </si>
  <si>
    <t>в т.ч. по п.9 ч.1</t>
  </si>
  <si>
    <t>в т.ч. по п.11 ч.1</t>
  </si>
  <si>
    <t>в т.ч. по п.19 ч.1</t>
  </si>
  <si>
    <t>в т.ч. по п.12 ч.1</t>
  </si>
  <si>
    <t>в т.ч. по п.22 ч.1</t>
  </si>
  <si>
    <t>в т.ч. по п.26 ч.1</t>
  </si>
  <si>
    <t>в т.ч. по п.28 ч.1</t>
  </si>
  <si>
    <t>в т.ч. по п.29 ч.1</t>
  </si>
  <si>
    <t>в т.ч. по п.31 ч.1</t>
  </si>
  <si>
    <t>в т.ч. по п.32 ч.1</t>
  </si>
  <si>
    <t>Итого по закупкам</t>
  </si>
  <si>
    <t>14=гр.15+гр.16+гр.17</t>
  </si>
  <si>
    <t xml:space="preserve">Количество  процедур </t>
  </si>
  <si>
    <t>Всего объявленных</t>
  </si>
  <si>
    <t>в т.ч. завершенных</t>
  </si>
  <si>
    <t>Способ размещения (определения)</t>
  </si>
  <si>
    <t xml:space="preserve">Количество заключенных контрактов </t>
  </si>
  <si>
    <t>по состоявшимся лотам, указанных в гр.9 (2 и более допущенных заявок)</t>
  </si>
  <si>
    <t>по лотам, указанным в гр.10 (с единственным допущенным участником)</t>
  </si>
  <si>
    <t>с единственным допущенным уч-ком</t>
  </si>
  <si>
    <t xml:space="preserve"> по несостоявшимся лотам, указанных в гр.11 (0 заявок или все отклонены)</t>
  </si>
  <si>
    <t>Всего</t>
  </si>
  <si>
    <t>в т.ч. Завершенных*</t>
  </si>
  <si>
    <t xml:space="preserve"> </t>
  </si>
  <si>
    <t>Приложение № 6-мз</t>
  </si>
  <si>
    <t xml:space="preserve"> указать МО</t>
  </si>
  <si>
    <t xml:space="preserve">Примечание: * созданные  в соответствии со ст. 38 №44-ФЗ от 05.04.2013 </t>
  </si>
  <si>
    <t>Предложенная цена контрактов (с единственной допущенной заявкой), тыс.руб.</t>
  </si>
  <si>
    <t>Предложенная цена контрактов (с 2 и более допущенными заявками) , тыс.руб.</t>
  </si>
  <si>
    <t xml:space="preserve">Примечание:    </t>
  </si>
  <si>
    <t>6</t>
  </si>
  <si>
    <t>7</t>
  </si>
  <si>
    <t>20=100- ((гр.19+гр.18)/ (гр.15+гр.16)* 100)</t>
  </si>
  <si>
    <t>20=(гр15+гр.16)-(гр.19+гр.18)</t>
  </si>
  <si>
    <t>Количество исполненных контрактов</t>
  </si>
  <si>
    <t>в т.ч. при привлечении субподрядчиков, соисполнителей из числа СМП, СОНО***</t>
  </si>
  <si>
    <t>*** указывается сумма  в соттветствии со ст.30 44-ФЗ</t>
  </si>
  <si>
    <t>Наименование</t>
  </si>
  <si>
    <t>Контрактная служба</t>
  </si>
  <si>
    <t xml:space="preserve">Кол-во человек </t>
  </si>
  <si>
    <t>Контрактный управляющий</t>
  </si>
  <si>
    <t>Кол-во заказчиков</t>
  </si>
  <si>
    <t>Количество</t>
  </si>
  <si>
    <t>Предоставляемые преимущества</t>
  </si>
  <si>
    <t>Объявленные закупки  с предоставлением преимуществ</t>
  </si>
  <si>
    <t>Заключенные контракты по объявленным закупкам с предоставлением преимуществ</t>
  </si>
  <si>
    <t>Контракты,  заключенные с предоставленными преимуществами</t>
  </si>
  <si>
    <t>НМЦК (тыс.руб.)</t>
  </si>
  <si>
    <t>Сумма (тыс.руб.)</t>
  </si>
  <si>
    <t>Суммы (тыс.руб.)</t>
  </si>
  <si>
    <t>Предоставление преференций участникам закупки, заявки на участие или окончательные предложения которых содержат предложения о поставке товаров российского, белорусского и (или) казахстанского происхождения (Приказ МЭР РФ № 155 от 25.03.2014 г)</t>
  </si>
  <si>
    <t>Приложение №10-мз</t>
  </si>
  <si>
    <t>Предоставление преимуществ учреждениям и предприятиям уголовно-исполнительной системы (ст. 28 44-ФЗ)</t>
  </si>
  <si>
    <t>Предоставление преимуществ организациям инвалидов  (ст. 29 44-ФЗ)</t>
  </si>
  <si>
    <t>Приложение №1-1-мз</t>
  </si>
  <si>
    <t>Итого общая по закупкам 
(сумма строк 1.1 -1.7)</t>
  </si>
  <si>
    <t>Итого общая по совместным закупкам 
(сумма строк 1.1 -1.4)</t>
  </si>
  <si>
    <t>Способы определения поставщиков (исполнителей, подрядчиков)</t>
  </si>
  <si>
    <t>Общее количество заказчиков, для которых проводились совместные закупки</t>
  </si>
  <si>
    <t>Сумма расходов на провдение совместных закупок, тыс.руб.</t>
  </si>
  <si>
    <t>9 = гр10+гр.11+гр.12</t>
  </si>
  <si>
    <t>15=гр.16+гр.17+гр.18</t>
  </si>
  <si>
    <t>21=(гр16+гр.17)-(гр.20+гр.19)</t>
  </si>
  <si>
    <t>21=100- ((гр.20+гр.19)/ (гр.16+гр.17)* 100)</t>
  </si>
  <si>
    <t xml:space="preserve">Сумма заключенных контрактов (договоров), тыс.руб. </t>
  </si>
  <si>
    <t>в т.ч. остальные пункты ч.1 ст.93</t>
  </si>
  <si>
    <t>2.1</t>
  </si>
  <si>
    <t>2.2</t>
  </si>
  <si>
    <t>2.3</t>
  </si>
  <si>
    <t>2.4</t>
  </si>
  <si>
    <t>2.5</t>
  </si>
  <si>
    <t>2.6</t>
  </si>
  <si>
    <t>2.7</t>
  </si>
  <si>
    <t>2.8</t>
  </si>
  <si>
    <t>2.9</t>
  </si>
  <si>
    <t>2.10</t>
  </si>
  <si>
    <t>2.11</t>
  </si>
  <si>
    <t>2.12</t>
  </si>
  <si>
    <t>2.13</t>
  </si>
  <si>
    <t>2.14</t>
  </si>
  <si>
    <t>2.15</t>
  </si>
  <si>
    <t>2.16</t>
  </si>
  <si>
    <t>2.17</t>
  </si>
  <si>
    <t>2.18</t>
  </si>
  <si>
    <t>Всего фактически заключено (сумма строк 1,2)</t>
  </si>
  <si>
    <t>в т.ч.  у СМП, СОНО***</t>
  </si>
  <si>
    <t>Всего заключено контрактов (договоров) по состоявшимся закупкам</t>
  </si>
  <si>
    <t>в т.ч. бюджетные средства</t>
  </si>
  <si>
    <t>в т.ч. внебюджетные средства</t>
  </si>
  <si>
    <t>2.19</t>
  </si>
  <si>
    <t>в т.ч. по п.25 ч.1 (по согласованию с контролирующим органом)</t>
  </si>
  <si>
    <t>в т.ч. по п.25 ч.1 (без согласования с контролирующим органом)</t>
  </si>
  <si>
    <t>** по стр.2.12, 2.13 указываются заключенные контракты по п.25 ч.1,  эти контракты не указываются по строкам 1.1-1.7</t>
  </si>
  <si>
    <t>7=9+11+13</t>
  </si>
  <si>
    <t>8=10+12+14</t>
  </si>
  <si>
    <r>
      <t>в т.ч. у СМП, СОНО</t>
    </r>
    <r>
      <rPr>
        <b/>
        <sz val="8"/>
        <rFont val="Times New Roman"/>
        <family val="1"/>
        <charset val="204"/>
      </rPr>
      <t>***</t>
    </r>
  </si>
  <si>
    <t>Всего размещено заказов у ед.поставщика (исполнителя, подрядчика) ст.93 ФЗ №44</t>
  </si>
  <si>
    <t>Открытый конкурс</t>
  </si>
  <si>
    <t>Конкурс с ограниченным участием</t>
  </si>
  <si>
    <t>Двухэтапный конкурс</t>
  </si>
  <si>
    <t>Электронный аукцион</t>
  </si>
  <si>
    <t>Запрос котировок</t>
  </si>
  <si>
    <t>Запрос предложений</t>
  </si>
  <si>
    <t xml:space="preserve">Конкурс с ограниченным участием </t>
  </si>
  <si>
    <r>
      <rPr>
        <u/>
        <sz val="10"/>
        <rFont val="Times New Roman"/>
        <family val="1"/>
        <charset val="204"/>
      </rPr>
      <t>в графе 4, 8</t>
    </r>
    <r>
      <rPr>
        <sz val="10"/>
        <rFont val="Times New Roman"/>
        <family val="1"/>
        <charset val="204"/>
      </rPr>
      <t xml:space="preserve">  учитываются  закупки, по которым определен поставщик (подрядчик, исполнитель)</t>
    </r>
  </si>
  <si>
    <r>
      <rPr>
        <u/>
        <sz val="10"/>
        <rFont val="Times New Roman"/>
        <family val="1"/>
        <charset val="204"/>
      </rPr>
      <t>в графе 3, 7</t>
    </r>
    <r>
      <rPr>
        <sz val="10"/>
        <rFont val="Times New Roman"/>
        <family val="1"/>
        <charset val="204"/>
      </rPr>
      <t xml:space="preserve">  учитываются  все закупки (объявленные и завершенные)</t>
    </r>
  </si>
  <si>
    <r>
      <rPr>
        <u/>
        <sz val="10"/>
        <rFont val="Times New Roman"/>
        <family val="1"/>
        <charset val="204"/>
      </rPr>
      <t xml:space="preserve">в графе 4, 5 </t>
    </r>
    <r>
      <rPr>
        <sz val="10"/>
        <rFont val="Times New Roman"/>
        <family val="1"/>
        <charset val="204"/>
      </rPr>
      <t xml:space="preserve"> учитываются  закупки, по которым определен поставщик (подрядчик, исполнитель)</t>
    </r>
  </si>
  <si>
    <t>* информация по совместным закупкам  является расшифровкой из приложения №1-мз</t>
  </si>
  <si>
    <t>Не создана контрактная служба (не назначен контрактный управляющий)</t>
  </si>
  <si>
    <t>Общая сумма заключенных контрактов (договоров)  в 2018 году</t>
  </si>
  <si>
    <t>Оплаченная сумма по контрактам (договорам) в  2018 г.</t>
  </si>
  <si>
    <t>Заключенов 2018 году</t>
  </si>
  <si>
    <t>Оплачено в  2018 г.</t>
  </si>
  <si>
    <r>
      <t xml:space="preserve">* </t>
    </r>
    <r>
      <rPr>
        <sz val="10"/>
        <color indexed="10"/>
        <rFont val="Times New Roman"/>
        <family val="1"/>
        <charset val="204"/>
      </rPr>
      <t xml:space="preserve">информация указывается по контрактам (договорам), которые оплачивались в 2018 году, независимо от года заключения </t>
    </r>
  </si>
  <si>
    <r>
      <t>Указать</t>
    </r>
    <r>
      <rPr>
        <b/>
        <sz val="9"/>
        <color indexed="10"/>
        <rFont val="Times New Roman"/>
        <family val="1"/>
        <charset val="204"/>
      </rPr>
      <t xml:space="preserve"> сумму доведенных  средств на закупку товаров, работ, услуг </t>
    </r>
    <r>
      <rPr>
        <b/>
        <sz val="9"/>
        <color indexed="8"/>
        <rFont val="Times New Roman"/>
        <family val="1"/>
        <charset val="204"/>
      </rPr>
      <t>на 2018 год****</t>
    </r>
  </si>
  <si>
    <r>
      <t>Информация по закупкам на товары, работы, услуг</t>
    </r>
    <r>
      <rPr>
        <b/>
        <sz val="12"/>
        <rFont val="Times New Roman"/>
        <family val="1"/>
        <charset val="204"/>
      </rPr>
      <t>и  за 9 месяцев 2018</t>
    </r>
  </si>
  <si>
    <r>
      <t xml:space="preserve">Информация* по </t>
    </r>
    <r>
      <rPr>
        <b/>
        <u/>
        <sz val="12"/>
        <color indexed="8"/>
        <rFont val="Times New Roman"/>
        <family val="1"/>
        <charset val="204"/>
      </rPr>
      <t xml:space="preserve">совместным закупкам </t>
    </r>
    <r>
      <rPr>
        <b/>
        <sz val="12"/>
        <color indexed="8"/>
        <rFont val="Times New Roman"/>
        <family val="1"/>
        <charset val="204"/>
      </rPr>
      <t>на товары, работы, услуг</t>
    </r>
    <r>
      <rPr>
        <b/>
        <sz val="12"/>
        <rFont val="Times New Roman"/>
        <family val="1"/>
        <charset val="204"/>
      </rPr>
      <t>и  за 9 месяцев 2018</t>
    </r>
  </si>
  <si>
    <t>Информация* по заключенным контрактам (договорам)
 за 9 месяцев 2018</t>
  </si>
  <si>
    <t>Информация по контрактным службам (контрактным управляющим)* за 9 месяцев 2018</t>
  </si>
  <si>
    <t>Информация по предоставлению преимуществ в соответствии с Законом о контрактной системе на 01.10.2018г.</t>
  </si>
  <si>
    <t>654080, г. Новокузнецк, ул. Кирова, 71</t>
  </si>
  <si>
    <t>Управление закупок администрации города Новокузнецка</t>
  </si>
  <si>
    <t>15</t>
  </si>
  <si>
    <t>МО г. Новокузнецк</t>
  </si>
  <si>
    <t>Приложение №3-мз</t>
  </si>
  <si>
    <t>Информация о сотрудниках уполномоченного органа на определение поставщика (исполнителя, подрядчика)</t>
  </si>
  <si>
    <t>Наименование уполномоченного органа</t>
  </si>
  <si>
    <t>Количество сотрудников уполномоченного органа</t>
  </si>
  <si>
    <t>Контактная информация      (e-mail, тел.)</t>
  </si>
  <si>
    <t xml:space="preserve">Должность </t>
  </si>
  <si>
    <t>ФИО (полностью)</t>
  </si>
  <si>
    <t>Должностные обязанности (размещение, контроль и др.)</t>
  </si>
  <si>
    <t>Нормативный документ на основании которого создан уполномоченный орган (указать полные  реквизиты: дата, номер)</t>
  </si>
  <si>
    <t>Указать количество заказчиков, для которых уполномоченный орган определяет поставщиков (исполнителей, подрядчиков)</t>
  </si>
  <si>
    <t>(3843) 322-982, zakaz@admnkz.info</t>
  </si>
  <si>
    <t>Начальник Управления закупок</t>
  </si>
  <si>
    <t>Орлова Н.В.</t>
  </si>
  <si>
    <t>контроль</t>
  </si>
  <si>
    <t>Постановление администрации города Новокузнецка №24 от 31.01.2014</t>
  </si>
  <si>
    <t>Начальник информационно-аналитического отдела</t>
  </si>
  <si>
    <t>контроль, размещение</t>
  </si>
  <si>
    <t>Начальник отдела по подготовки и организации закупок</t>
  </si>
  <si>
    <t>Кокорева Ж.Г.</t>
  </si>
  <si>
    <t>Главные специалисты</t>
  </si>
  <si>
    <t>Халтурина Т.В.</t>
  </si>
  <si>
    <t>размещение</t>
  </si>
  <si>
    <t>Шевченко Е.Г.</t>
  </si>
  <si>
    <t>Сукманова Ю.А.</t>
  </si>
  <si>
    <t>Логуш Е.Н.</t>
  </si>
  <si>
    <t>гланый специалист-юрист</t>
  </si>
  <si>
    <t>Лялина Т.И.</t>
  </si>
  <si>
    <t>размещение, юридическая работа</t>
  </si>
  <si>
    <t>ведущий специалист</t>
  </si>
  <si>
    <t>Червякова А.О.</t>
  </si>
  <si>
    <t>размещение, аналитическая работа</t>
  </si>
  <si>
    <t>по состоянию на 01.10.2018 г.</t>
  </si>
  <si>
    <t>Назарова Т. А.</t>
  </si>
  <si>
    <t>71</t>
  </si>
  <si>
    <t>96</t>
  </si>
</sst>
</file>

<file path=xl/styles.xml><?xml version="1.0" encoding="utf-8"?>
<styleSheet xmlns="http://schemas.openxmlformats.org/spreadsheetml/2006/main">
  <numFmts count="3">
    <numFmt numFmtId="165" formatCode="_(* #,##0.00_);_(* \(#,##0.00\);_(* &quot;-&quot;??_);_(@_)"/>
    <numFmt numFmtId="169" formatCode="#,##0.0"/>
    <numFmt numFmtId="186" formatCode="&quot;Вкл&quot;;&quot;Вкл&quot;;&quot;Выкл&quot;"/>
  </numFmts>
  <fonts count="33">
    <font>
      <sz val="10"/>
      <name val="Arial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7"/>
      <color indexed="8"/>
      <name val="Times New Roman"/>
      <family val="1"/>
      <charset val="204"/>
    </font>
    <font>
      <b/>
      <sz val="7"/>
      <name val="Times New Roman"/>
      <family val="1"/>
      <charset val="204"/>
    </font>
    <font>
      <sz val="7"/>
      <name val="Times New Roman"/>
      <family val="1"/>
      <charset val="204"/>
    </font>
    <font>
      <sz val="7"/>
      <color indexed="8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u/>
      <sz val="10"/>
      <name val="Times New Roman"/>
      <family val="1"/>
      <charset val="204"/>
    </font>
    <font>
      <b/>
      <u/>
      <sz val="12"/>
      <color indexed="8"/>
      <name val="Times New Roman"/>
      <family val="1"/>
      <charset val="204"/>
    </font>
    <font>
      <b/>
      <sz val="9"/>
      <color indexed="1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Calibri"/>
      <family val="2"/>
      <charset val="204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8">
    <xf numFmtId="0" fontId="0" fillId="0" borderId="0">
      <alignment wrapText="1"/>
    </xf>
    <xf numFmtId="0" fontId="17" fillId="0" borderId="0"/>
    <xf numFmtId="0" fontId="16" fillId="0" borderId="0">
      <alignment wrapText="1"/>
    </xf>
    <xf numFmtId="9" fontId="18" fillId="0" borderId="0" applyFont="0" applyFill="0" applyBorder="0" applyAlignment="0" applyProtection="0">
      <alignment wrapText="1"/>
    </xf>
    <xf numFmtId="9" fontId="20" fillId="0" borderId="0" applyFont="0" applyFill="0" applyBorder="0" applyAlignment="0" applyProtection="0">
      <alignment wrapText="1"/>
    </xf>
    <xf numFmtId="9" fontId="20" fillId="0" borderId="0" applyFont="0" applyFill="0" applyBorder="0" applyAlignment="0" applyProtection="0">
      <alignment wrapText="1"/>
    </xf>
    <xf numFmtId="9" fontId="20" fillId="0" borderId="0" applyFont="0" applyFill="0" applyBorder="0" applyAlignment="0" applyProtection="0">
      <alignment wrapText="1"/>
    </xf>
    <xf numFmtId="0" fontId="31" fillId="0" borderId="0"/>
    <xf numFmtId="0" fontId="31" fillId="0" borderId="0"/>
    <xf numFmtId="9" fontId="16" fillId="0" borderId="0" applyFont="0" applyFill="0" applyBorder="0" applyAlignment="0" applyProtection="0">
      <alignment wrapText="1"/>
    </xf>
    <xf numFmtId="165" fontId="16" fillId="0" borderId="0" applyFont="0" applyFill="0" applyBorder="0" applyAlignment="0" applyProtection="0">
      <alignment wrapText="1"/>
    </xf>
    <xf numFmtId="0" fontId="16" fillId="0" borderId="0"/>
    <xf numFmtId="0" fontId="16" fillId="0" borderId="0"/>
    <xf numFmtId="9" fontId="16" fillId="0" borderId="0" applyFont="0" applyFill="0" applyBorder="0" applyAlignment="0" applyProtection="0">
      <alignment wrapText="1"/>
    </xf>
    <xf numFmtId="0" fontId="2" fillId="0" borderId="0">
      <alignment wrapText="1"/>
    </xf>
    <xf numFmtId="0" fontId="32" fillId="0" borderId="0"/>
    <xf numFmtId="9" fontId="2" fillId="0" borderId="0">
      <alignment wrapText="1"/>
    </xf>
    <xf numFmtId="0" fontId="1" fillId="0" borderId="0"/>
    <xf numFmtId="0" fontId="2" fillId="0" borderId="0"/>
    <xf numFmtId="0" fontId="1" fillId="0" borderId="0"/>
    <xf numFmtId="0" fontId="1" fillId="0" borderId="0"/>
    <xf numFmtId="0" fontId="17" fillId="0" borderId="0"/>
    <xf numFmtId="0" fontId="2" fillId="0" borderId="0">
      <alignment wrapText="1"/>
    </xf>
    <xf numFmtId="0" fontId="2" fillId="0" borderId="0">
      <alignment wrapText="1"/>
    </xf>
    <xf numFmtId="0" fontId="2" fillId="0" borderId="0">
      <alignment wrapText="1"/>
    </xf>
    <xf numFmtId="0" fontId="2" fillId="0" borderId="0"/>
    <xf numFmtId="186" fontId="2" fillId="0" borderId="0" applyFont="0" applyFill="0" applyBorder="0" applyAlignment="0" applyProtection="0">
      <alignment wrapText="1"/>
    </xf>
    <xf numFmtId="186" fontId="2" fillId="0" borderId="0" applyFont="0" applyFill="0" applyBorder="0" applyAlignment="0" applyProtection="0">
      <alignment wrapText="1"/>
    </xf>
  </cellStyleXfs>
  <cellXfs count="183">
    <xf numFmtId="0" fontId="0" fillId="0" borderId="0" xfId="0">
      <alignment wrapText="1"/>
    </xf>
    <xf numFmtId="0" fontId="9" fillId="0" borderId="0" xfId="0" applyFont="1" applyAlignment="1">
      <alignment vertical="top" wrapText="1"/>
    </xf>
    <xf numFmtId="3" fontId="12" fillId="0" borderId="1" xfId="0" applyNumberFormat="1" applyFont="1" applyFill="1" applyBorder="1" applyAlignment="1">
      <alignment horizontal="center" vertical="center" wrapText="1"/>
    </xf>
    <xf numFmtId="0" fontId="28" fillId="0" borderId="0" xfId="0" applyFont="1" applyAlignment="1">
      <alignment vertical="top"/>
    </xf>
    <xf numFmtId="49" fontId="4" fillId="0" borderId="0" xfId="0" applyNumberFormat="1" applyFont="1">
      <alignment wrapText="1"/>
    </xf>
    <xf numFmtId="49" fontId="8" fillId="0" borderId="0" xfId="0" applyNumberFormat="1" applyFont="1">
      <alignment wrapText="1"/>
    </xf>
    <xf numFmtId="0" fontId="7" fillId="0" borderId="0" xfId="0" applyFont="1">
      <alignment wrapText="1"/>
    </xf>
    <xf numFmtId="0" fontId="7" fillId="0" borderId="0" xfId="0" applyFont="1" applyAlignment="1">
      <alignment horizontal="center" wrapText="1"/>
    </xf>
    <xf numFmtId="49" fontId="7" fillId="0" borderId="0" xfId="0" applyNumberFormat="1" applyFont="1">
      <alignment wrapText="1"/>
    </xf>
    <xf numFmtId="0" fontId="14" fillId="0" borderId="0" xfId="0" applyFont="1" applyAlignment="1">
      <alignment horizontal="center" vertical="center" wrapText="1"/>
    </xf>
    <xf numFmtId="3" fontId="7" fillId="0" borderId="0" xfId="0" applyNumberFormat="1" applyFont="1">
      <alignment wrapText="1"/>
    </xf>
    <xf numFmtId="49" fontId="14" fillId="0" borderId="1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49" fontId="7" fillId="0" borderId="0" xfId="0" applyNumberFormat="1" applyFont="1" applyAlignment="1"/>
    <xf numFmtId="49" fontId="4" fillId="0" borderId="0" xfId="0" applyNumberFormat="1" applyFont="1" applyProtection="1">
      <alignment wrapText="1"/>
      <protection locked="0"/>
    </xf>
    <xf numFmtId="0" fontId="7" fillId="0" borderId="0" xfId="0" applyFont="1" applyProtection="1">
      <alignment wrapText="1"/>
      <protection locked="0"/>
    </xf>
    <xf numFmtId="49" fontId="8" fillId="0" borderId="0" xfId="0" applyNumberFormat="1" applyFont="1" applyProtection="1">
      <alignment wrapText="1"/>
      <protection locked="0"/>
    </xf>
    <xf numFmtId="0" fontId="8" fillId="0" borderId="0" xfId="0" applyFont="1" applyProtection="1">
      <alignment wrapText="1"/>
      <protection locked="0"/>
    </xf>
    <xf numFmtId="0" fontId="9" fillId="0" borderId="0" xfId="0" applyFont="1" applyBorder="1" applyAlignment="1" applyProtection="1">
      <alignment vertical="top" wrapText="1"/>
      <protection locked="0"/>
    </xf>
    <xf numFmtId="0" fontId="11" fillId="0" borderId="0" xfId="0" applyFont="1" applyBorder="1" applyAlignment="1" applyProtection="1">
      <alignment horizontal="center" vertical="top" wrapText="1"/>
      <protection locked="0"/>
    </xf>
    <xf numFmtId="49" fontId="7" fillId="0" borderId="0" xfId="0" applyNumberFormat="1" applyFont="1" applyProtection="1">
      <alignment wrapText="1"/>
      <protection locked="0"/>
    </xf>
    <xf numFmtId="0" fontId="7" fillId="0" borderId="0" xfId="0" applyFont="1" applyAlignment="1" applyProtection="1">
      <protection locked="0"/>
    </xf>
    <xf numFmtId="0" fontId="7" fillId="0" borderId="0" xfId="0" applyFont="1" applyAlignment="1" applyProtection="1">
      <alignment wrapText="1"/>
      <protection locked="0"/>
    </xf>
    <xf numFmtId="3" fontId="12" fillId="0" borderId="1" xfId="0" applyNumberFormat="1" applyFont="1" applyFill="1" applyBorder="1" applyAlignment="1" applyProtection="1">
      <alignment horizontal="center" vertical="center" wrapText="1"/>
      <protection locked="0"/>
    </xf>
    <xf numFmtId="3" fontId="12" fillId="2" borderId="1" xfId="0" applyNumberFormat="1" applyFont="1" applyFill="1" applyBorder="1" applyAlignment="1">
      <alignment horizontal="center" vertical="center" wrapText="1"/>
    </xf>
    <xf numFmtId="4" fontId="12" fillId="2" borderId="1" xfId="0" applyNumberFormat="1" applyFont="1" applyFill="1" applyBorder="1" applyAlignment="1">
      <alignment horizontal="center" vertical="center" wrapText="1"/>
    </xf>
    <xf numFmtId="3" fontId="13" fillId="2" borderId="1" xfId="0" applyNumberFormat="1" applyFont="1" applyFill="1" applyBorder="1" applyAlignment="1" applyProtection="1">
      <alignment horizontal="center" vertical="center" wrapText="1"/>
    </xf>
    <xf numFmtId="4" fontId="13" fillId="2" borderId="1" xfId="0" applyNumberFormat="1" applyFont="1" applyFill="1" applyBorder="1" applyAlignment="1" applyProtection="1">
      <alignment horizontal="center" vertical="center" wrapText="1"/>
    </xf>
    <xf numFmtId="169" fontId="13" fillId="2" borderId="1" xfId="0" applyNumberFormat="1" applyFont="1" applyFill="1" applyBorder="1" applyAlignment="1" applyProtection="1">
      <alignment horizontal="center" vertical="center" wrapText="1"/>
    </xf>
    <xf numFmtId="0" fontId="7" fillId="0" borderId="0" xfId="0" applyFont="1" applyFill="1">
      <alignment wrapText="1"/>
    </xf>
    <xf numFmtId="3" fontId="1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Alignment="1">
      <alignment horizontal="left"/>
    </xf>
    <xf numFmtId="0" fontId="5" fillId="0" borderId="1" xfId="0" applyFont="1" applyFill="1" applyBorder="1" applyAlignment="1">
      <alignment horizontal="left" vertical="center" wrapText="1"/>
    </xf>
    <xf numFmtId="3" fontId="1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left" vertical="center" wrapText="1"/>
    </xf>
    <xf numFmtId="3" fontId="12" fillId="2" borderId="1" xfId="0" applyNumberFormat="1" applyFont="1" applyFill="1" applyBorder="1" applyAlignment="1" applyProtection="1">
      <alignment horizontal="center" vertical="center" wrapText="1"/>
    </xf>
    <xf numFmtId="0" fontId="6" fillId="0" borderId="0" xfId="0" applyFont="1" applyBorder="1" applyAlignment="1">
      <alignment horizontal="center" vertical="top" wrapText="1"/>
    </xf>
    <xf numFmtId="49" fontId="4" fillId="0" borderId="1" xfId="0" applyNumberFormat="1" applyFont="1" applyFill="1" applyBorder="1" applyAlignment="1">
      <alignment horizontal="center" vertical="center" wrapText="1"/>
    </xf>
    <xf numFmtId="4" fontId="13" fillId="2" borderId="1" xfId="0" applyNumberFormat="1" applyFont="1" applyFill="1" applyBorder="1" applyAlignment="1" applyProtection="1">
      <alignment horizontal="center" vertical="center" wrapText="1"/>
      <protection locked="0"/>
    </xf>
    <xf numFmtId="3" fontId="13" fillId="2" borderId="1" xfId="0" applyNumberFormat="1" applyFont="1" applyFill="1" applyBorder="1" applyAlignment="1" applyProtection="1">
      <alignment horizontal="center" vertical="center" wrapText="1"/>
      <protection locked="0"/>
    </xf>
    <xf numFmtId="4" fontId="12" fillId="0" borderId="1" xfId="0" applyNumberFormat="1" applyFont="1" applyFill="1" applyBorder="1" applyAlignment="1">
      <alignment horizontal="center" vertical="center" wrapText="1"/>
    </xf>
    <xf numFmtId="4" fontId="13" fillId="0" borderId="1" xfId="0" applyNumberFormat="1" applyFont="1" applyFill="1" applyBorder="1" applyAlignment="1" applyProtection="1">
      <alignment horizontal="center" vertical="center" wrapText="1"/>
    </xf>
    <xf numFmtId="169" fontId="13" fillId="0" borderId="1" xfId="0" applyNumberFormat="1" applyFont="1" applyFill="1" applyBorder="1" applyAlignment="1" applyProtection="1">
      <alignment horizontal="center" vertical="center" wrapText="1"/>
    </xf>
    <xf numFmtId="4" fontId="13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0" xfId="2" applyNumberFormat="1" applyFont="1">
      <alignment wrapText="1"/>
    </xf>
    <xf numFmtId="0" fontId="7" fillId="0" borderId="0" xfId="2" applyFont="1">
      <alignment wrapText="1"/>
    </xf>
    <xf numFmtId="0" fontId="7" fillId="0" borderId="0" xfId="2" applyFont="1" applyAlignment="1"/>
    <xf numFmtId="49" fontId="4" fillId="0" borderId="0" xfId="2" applyNumberFormat="1" applyFont="1">
      <alignment wrapText="1"/>
    </xf>
    <xf numFmtId="0" fontId="9" fillId="0" borderId="0" xfId="2" applyFont="1" applyBorder="1" applyAlignment="1">
      <alignment horizontal="right" vertical="top" wrapText="1"/>
    </xf>
    <xf numFmtId="0" fontId="28" fillId="0" borderId="0" xfId="2" applyFont="1" applyAlignment="1">
      <alignment vertical="top"/>
    </xf>
    <xf numFmtId="0" fontId="6" fillId="0" borderId="0" xfId="2" applyFont="1" applyBorder="1" applyAlignment="1">
      <alignment horizontal="center" vertical="top" wrapText="1"/>
    </xf>
    <xf numFmtId="49" fontId="4" fillId="0" borderId="1" xfId="2" applyNumberFormat="1" applyFont="1" applyBorder="1" applyAlignment="1">
      <alignment horizontal="center" vertical="center" wrapText="1"/>
    </xf>
    <xf numFmtId="0" fontId="15" fillId="0" borderId="1" xfId="2" applyFont="1" applyBorder="1" applyAlignment="1">
      <alignment horizontal="center" vertical="center" wrapText="1"/>
    </xf>
    <xf numFmtId="49" fontId="3" fillId="0" borderId="1" xfId="2" applyNumberFormat="1" applyFont="1" applyBorder="1" applyAlignment="1">
      <alignment horizontal="center" vertical="center" wrapText="1"/>
    </xf>
    <xf numFmtId="3" fontId="12" fillId="0" borderId="1" xfId="2" applyNumberFormat="1" applyFont="1" applyFill="1" applyBorder="1" applyAlignment="1">
      <alignment horizontal="center" vertical="center" wrapText="1"/>
    </xf>
    <xf numFmtId="49" fontId="7" fillId="0" borderId="0" xfId="2" applyNumberFormat="1" applyFont="1" applyAlignment="1"/>
    <xf numFmtId="0" fontId="7" fillId="0" borderId="0" xfId="2" applyFont="1" applyAlignment="1">
      <alignment horizontal="left"/>
    </xf>
    <xf numFmtId="0" fontId="7" fillId="0" borderId="0" xfId="2" applyFont="1" applyAlignment="1">
      <alignment wrapText="1"/>
    </xf>
    <xf numFmtId="0" fontId="6" fillId="0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wrapText="1"/>
    </xf>
    <xf numFmtId="0" fontId="7" fillId="0" borderId="0" xfId="0" applyFont="1" applyAlignment="1">
      <alignment horizontal="right"/>
    </xf>
    <xf numFmtId="0" fontId="7" fillId="0" borderId="0" xfId="0" applyFont="1" applyAlignment="1"/>
    <xf numFmtId="0" fontId="9" fillId="0" borderId="0" xfId="0" applyFont="1" applyBorder="1" applyAlignment="1">
      <alignment horizontal="right" vertical="top" wrapText="1"/>
    </xf>
    <xf numFmtId="0" fontId="28" fillId="0" borderId="0" xfId="0" applyFont="1" applyBorder="1" applyAlignment="1">
      <alignment vertical="top"/>
    </xf>
    <xf numFmtId="0" fontId="6" fillId="0" borderId="0" xfId="0" applyFont="1" applyBorder="1" applyAlignment="1">
      <alignment vertical="top" wrapText="1"/>
    </xf>
    <xf numFmtId="0" fontId="8" fillId="0" borderId="1" xfId="0" applyFont="1" applyBorder="1" applyAlignment="1">
      <alignment horizontal="center" vertical="top" wrapText="1"/>
    </xf>
    <xf numFmtId="0" fontId="8" fillId="0" borderId="1" xfId="0" applyFont="1" applyFill="1" applyBorder="1" applyAlignment="1">
      <alignment horizontal="center" vertical="top" wrapText="1"/>
    </xf>
    <xf numFmtId="0" fontId="22" fillId="0" borderId="0" xfId="0" applyFont="1" applyBorder="1" applyAlignment="1">
      <alignment horizontal="center" vertical="top" wrapText="1"/>
    </xf>
    <xf numFmtId="0" fontId="22" fillId="0" borderId="0" xfId="0" applyFont="1" applyFill="1" applyBorder="1" applyAlignment="1">
      <alignment horizontal="center" vertical="top" wrapText="1"/>
    </xf>
    <xf numFmtId="3" fontId="12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Border="1">
      <alignment wrapText="1"/>
    </xf>
    <xf numFmtId="49" fontId="7" fillId="0" borderId="0" xfId="0" applyNumberFormat="1" applyFont="1" applyFill="1" applyAlignment="1">
      <alignment horizontal="left" wrapText="1"/>
    </xf>
    <xf numFmtId="0" fontId="3" fillId="2" borderId="1" xfId="0" applyFont="1" applyFill="1" applyBorder="1" applyAlignment="1">
      <alignment horizontal="left" vertical="center" wrapText="1"/>
    </xf>
    <xf numFmtId="3" fontId="12" fillId="2" borderId="1" xfId="2" applyNumberFormat="1" applyFont="1" applyFill="1" applyBorder="1" applyAlignment="1">
      <alignment horizontal="center" vertical="center" wrapText="1"/>
    </xf>
    <xf numFmtId="0" fontId="5" fillId="2" borderId="1" xfId="2" applyFont="1" applyFill="1" applyBorder="1" applyAlignment="1">
      <alignment horizontal="left" vertical="center" wrapText="1"/>
    </xf>
    <xf numFmtId="0" fontId="15" fillId="2" borderId="1" xfId="2" applyFont="1" applyFill="1" applyBorder="1" applyAlignment="1">
      <alignment horizontal="center" vertical="center" wrapText="1"/>
    </xf>
    <xf numFmtId="0" fontId="10" fillId="2" borderId="1" xfId="2" applyFont="1" applyFill="1" applyBorder="1" applyAlignment="1">
      <alignment horizontal="left" vertical="center" wrapText="1"/>
    </xf>
    <xf numFmtId="3" fontId="5" fillId="2" borderId="1" xfId="2" applyNumberFormat="1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left" vertical="center" wrapText="1"/>
    </xf>
    <xf numFmtId="49" fontId="13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top" wrapText="1"/>
    </xf>
    <xf numFmtId="49" fontId="19" fillId="0" borderId="0" xfId="0" applyNumberFormat="1" applyFont="1" applyAlignment="1">
      <alignment horizontal="left" wrapText="1"/>
    </xf>
    <xf numFmtId="49" fontId="19" fillId="0" borderId="1" xfId="0" applyNumberFormat="1" applyFont="1" applyFill="1" applyBorder="1" applyAlignment="1"/>
    <xf numFmtId="49" fontId="19" fillId="0" borderId="1" xfId="0" applyNumberFormat="1" applyFont="1" applyFill="1" applyBorder="1" applyAlignment="1">
      <alignment wrapText="1"/>
    </xf>
    <xf numFmtId="49" fontId="19" fillId="0" borderId="0" xfId="0" applyNumberFormat="1" applyFont="1" applyAlignment="1">
      <alignment horizontal="left"/>
    </xf>
    <xf numFmtId="49" fontId="4" fillId="0" borderId="3" xfId="2" applyNumberFormat="1" applyFont="1" applyBorder="1" applyAlignment="1">
      <alignment horizontal="center" vertical="center" wrapText="1"/>
    </xf>
    <xf numFmtId="0" fontId="4" fillId="3" borderId="4" xfId="0" applyFont="1" applyFill="1" applyBorder="1" applyAlignment="1">
      <alignment horizontal="left" vertical="center" wrapText="1"/>
    </xf>
    <xf numFmtId="0" fontId="29" fillId="3" borderId="1" xfId="0" applyFont="1" applyFill="1" applyBorder="1" applyAlignment="1">
      <alignment horizontal="center" vertical="center" wrapText="1"/>
    </xf>
    <xf numFmtId="0" fontId="5" fillId="0" borderId="1" xfId="2" applyFont="1" applyFill="1" applyBorder="1" applyAlignment="1">
      <alignment horizontal="center" vertical="center" wrapText="1"/>
    </xf>
    <xf numFmtId="0" fontId="9" fillId="0" borderId="0" xfId="2" applyFont="1" applyAlignment="1">
      <alignment horizontal="center" vertical="top" wrapText="1"/>
    </xf>
    <xf numFmtId="169" fontId="5" fillId="2" borderId="1" xfId="2" applyNumberFormat="1" applyFont="1" applyFill="1" applyBorder="1" applyAlignment="1">
      <alignment horizontal="center" vertical="center" wrapText="1"/>
    </xf>
    <xf numFmtId="169" fontId="15" fillId="0" borderId="1" xfId="2" applyNumberFormat="1" applyFont="1" applyBorder="1" applyAlignment="1">
      <alignment horizontal="center" vertical="center" wrapText="1"/>
    </xf>
    <xf numFmtId="0" fontId="28" fillId="0" borderId="0" xfId="2" applyFont="1" applyBorder="1" applyAlignment="1">
      <alignment horizontal="center" vertical="top"/>
    </xf>
    <xf numFmtId="0" fontId="6" fillId="0" borderId="1" xfId="2" applyFont="1" applyFill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28" fillId="0" borderId="0" xfId="14" applyFont="1" applyAlignment="1">
      <alignment vertical="top"/>
    </xf>
    <xf numFmtId="0" fontId="28" fillId="0" borderId="0" xfId="14" applyFont="1" applyAlignment="1">
      <alignment horizontal="right" vertical="top"/>
    </xf>
    <xf numFmtId="0" fontId="30" fillId="0" borderId="0" xfId="14" applyFont="1" applyAlignment="1">
      <alignment vertical="top"/>
    </xf>
    <xf numFmtId="0" fontId="30" fillId="0" borderId="0" xfId="14" applyFont="1" applyAlignment="1">
      <alignment horizontal="center" vertical="top"/>
    </xf>
    <xf numFmtId="0" fontId="9" fillId="0" borderId="0" xfId="14" applyFont="1" applyBorder="1" applyAlignment="1">
      <alignment vertical="top" wrapText="1"/>
    </xf>
    <xf numFmtId="0" fontId="9" fillId="0" borderId="2" xfId="14" applyFont="1" applyBorder="1" applyAlignment="1">
      <alignment vertical="top" wrapText="1"/>
    </xf>
    <xf numFmtId="0" fontId="6" fillId="0" borderId="0" xfId="14" applyFont="1" applyBorder="1" applyAlignment="1">
      <alignment horizontal="center" vertical="top" wrapText="1"/>
    </xf>
    <xf numFmtId="0" fontId="28" fillId="0" borderId="1" xfId="14" applyFont="1" applyBorder="1" applyAlignment="1">
      <alignment horizontal="center" vertical="top" wrapText="1"/>
    </xf>
    <xf numFmtId="0" fontId="28" fillId="0" borderId="0" xfId="14" applyFont="1" applyAlignment="1">
      <alignment horizontal="center" vertical="top" wrapText="1"/>
    </xf>
    <xf numFmtId="0" fontId="29" fillId="0" borderId="1" xfId="14" applyFont="1" applyBorder="1" applyAlignment="1">
      <alignment horizontal="center" vertical="top"/>
    </xf>
    <xf numFmtId="0" fontId="29" fillId="0" borderId="1" xfId="14" applyFont="1" applyBorder="1" applyAlignment="1">
      <alignment horizontal="center" vertical="top" wrapText="1"/>
    </xf>
    <xf numFmtId="0" fontId="27" fillId="0" borderId="1" xfId="14" applyFont="1" applyBorder="1" applyAlignment="1">
      <alignment vertical="top"/>
    </xf>
    <xf numFmtId="0" fontId="27" fillId="0" borderId="1" xfId="14" applyFont="1" applyBorder="1" applyAlignment="1">
      <alignment vertical="top" wrapText="1"/>
    </xf>
    <xf numFmtId="0" fontId="27" fillId="0" borderId="1" xfId="14" applyFont="1" applyBorder="1" applyAlignment="1">
      <alignment horizontal="center" vertical="top" wrapText="1"/>
    </xf>
    <xf numFmtId="0" fontId="27" fillId="0" borderId="0" xfId="14" applyFont="1" applyBorder="1" applyAlignment="1">
      <alignment vertical="top"/>
    </xf>
    <xf numFmtId="0" fontId="7" fillId="0" borderId="0" xfId="14" applyFont="1" applyAlignment="1">
      <alignment wrapText="1"/>
    </xf>
    <xf numFmtId="0" fontId="7" fillId="0" borderId="0" xfId="14" applyFont="1">
      <alignment wrapText="1"/>
    </xf>
    <xf numFmtId="0" fontId="27" fillId="0" borderId="1" xfId="14" applyFont="1" applyBorder="1" applyAlignment="1">
      <alignment horizontal="left" vertical="top"/>
    </xf>
    <xf numFmtId="0" fontId="27" fillId="0" borderId="1" xfId="14" applyFont="1" applyBorder="1" applyAlignment="1">
      <alignment horizontal="left" vertical="top" wrapText="1"/>
    </xf>
    <xf numFmtId="0" fontId="7" fillId="0" borderId="0" xfId="14" applyFont="1" applyBorder="1" applyAlignment="1">
      <alignment horizontal="center" wrapText="1"/>
    </xf>
    <xf numFmtId="0" fontId="7" fillId="0" borderId="0" xfId="14" applyFont="1" applyBorder="1" applyAlignment="1">
      <alignment wrapText="1"/>
    </xf>
    <xf numFmtId="0" fontId="22" fillId="0" borderId="1" xfId="14" applyFont="1" applyBorder="1" applyAlignment="1">
      <alignment horizontal="left" vertical="top" wrapText="1"/>
    </xf>
    <xf numFmtId="0" fontId="27" fillId="0" borderId="1" xfId="14" applyFont="1" applyBorder="1" applyAlignment="1">
      <alignment horizontal="left" vertical="center" wrapText="1"/>
    </xf>
    <xf numFmtId="0" fontId="7" fillId="0" borderId="0" xfId="14" applyFont="1" applyAlignment="1">
      <alignment horizontal="left"/>
    </xf>
    <xf numFmtId="0" fontId="3" fillId="0" borderId="1" xfId="0" applyFont="1" applyBorder="1" applyAlignment="1">
      <alignment horizontal="left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4" fontId="15" fillId="0" borderId="1" xfId="2" applyNumberFormat="1" applyFont="1" applyBorder="1" applyAlignment="1">
      <alignment horizontal="center" vertical="center" wrapText="1"/>
    </xf>
    <xf numFmtId="4" fontId="12" fillId="0" borderId="1" xfId="2" applyNumberFormat="1" applyFont="1" applyFill="1" applyBorder="1" applyAlignment="1">
      <alignment horizontal="center" vertical="center" wrapText="1"/>
    </xf>
    <xf numFmtId="4" fontId="15" fillId="2" borderId="1" xfId="2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7" fillId="2" borderId="0" xfId="0" applyFont="1" applyFill="1" applyAlignment="1" applyProtection="1">
      <alignment horizontal="center" wrapText="1"/>
      <protection locked="0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wrapText="1"/>
    </xf>
    <xf numFmtId="0" fontId="9" fillId="0" borderId="0" xfId="0" applyFont="1" applyAlignment="1" applyProtection="1">
      <alignment horizontal="center" vertical="top" wrapText="1"/>
      <protection locked="0"/>
    </xf>
    <xf numFmtId="0" fontId="9" fillId="0" borderId="2" xfId="0" applyFont="1" applyFill="1" applyBorder="1" applyAlignment="1" applyProtection="1">
      <alignment horizontal="center" vertical="top" wrapText="1"/>
      <protection locked="0"/>
    </xf>
    <xf numFmtId="0" fontId="6" fillId="0" borderId="0" xfId="0" applyFont="1" applyBorder="1" applyAlignment="1" applyProtection="1">
      <alignment horizontal="center" vertical="top" wrapText="1"/>
      <protection locked="0"/>
    </xf>
    <xf numFmtId="0" fontId="7" fillId="0" borderId="2" xfId="0" applyFont="1" applyFill="1" applyBorder="1" applyAlignment="1" applyProtection="1">
      <alignment horizontal="center"/>
      <protection locked="0"/>
    </xf>
    <xf numFmtId="0" fontId="6" fillId="0" borderId="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49" fontId="7" fillId="0" borderId="0" xfId="0" applyNumberFormat="1" applyFont="1" applyFill="1" applyAlignment="1">
      <alignment horizontal="left" wrapText="1"/>
    </xf>
    <xf numFmtId="49" fontId="4" fillId="0" borderId="1" xfId="0" applyNumberFormat="1" applyFont="1" applyBorder="1" applyAlignment="1">
      <alignment horizontal="center" vertical="center" wrapText="1"/>
    </xf>
    <xf numFmtId="49" fontId="19" fillId="0" borderId="0" xfId="0" applyNumberFormat="1" applyFont="1" applyFill="1" applyAlignment="1">
      <alignment horizontal="left" wrapText="1"/>
    </xf>
    <xf numFmtId="0" fontId="8" fillId="0" borderId="0" xfId="0" applyFont="1" applyAlignment="1">
      <alignment horizontal="left" wrapText="1"/>
    </xf>
    <xf numFmtId="49" fontId="19" fillId="0" borderId="0" xfId="0" applyNumberFormat="1" applyFont="1" applyAlignment="1">
      <alignment horizontal="left" wrapText="1"/>
    </xf>
    <xf numFmtId="49" fontId="3" fillId="0" borderId="5" xfId="2" applyNumberFormat="1" applyFont="1" applyFill="1" applyBorder="1" applyAlignment="1">
      <alignment horizontal="center" vertical="center" wrapText="1"/>
    </xf>
    <xf numFmtId="49" fontId="3" fillId="0" borderId="6" xfId="2" applyNumberFormat="1" applyFont="1" applyFill="1" applyBorder="1" applyAlignment="1">
      <alignment horizontal="center" vertical="center" wrapText="1"/>
    </xf>
    <xf numFmtId="49" fontId="3" fillId="0" borderId="3" xfId="2" applyNumberFormat="1" applyFont="1" applyFill="1" applyBorder="1" applyAlignment="1">
      <alignment horizontal="center" vertical="center" wrapText="1"/>
    </xf>
    <xf numFmtId="0" fontId="5" fillId="0" borderId="1" xfId="2" applyFont="1" applyFill="1" applyBorder="1" applyAlignment="1">
      <alignment horizontal="center" vertical="center" wrapText="1"/>
    </xf>
    <xf numFmtId="0" fontId="5" fillId="0" borderId="5" xfId="2" applyFont="1" applyFill="1" applyBorder="1" applyAlignment="1">
      <alignment horizontal="center" vertical="center" wrapText="1"/>
    </xf>
    <xf numFmtId="0" fontId="5" fillId="0" borderId="6" xfId="2" applyFont="1" applyFill="1" applyBorder="1" applyAlignment="1">
      <alignment horizontal="center" vertical="center" wrapText="1"/>
    </xf>
    <xf numFmtId="0" fontId="5" fillId="0" borderId="3" xfId="2" applyFont="1" applyFill="1" applyBorder="1" applyAlignment="1">
      <alignment horizontal="center" vertical="center" wrapText="1"/>
    </xf>
    <xf numFmtId="0" fontId="5" fillId="0" borderId="9" xfId="2" applyFont="1" applyFill="1" applyBorder="1" applyAlignment="1">
      <alignment horizontal="center" vertical="center" wrapText="1"/>
    </xf>
    <xf numFmtId="0" fontId="5" fillId="0" borderId="10" xfId="2" applyFont="1" applyFill="1" applyBorder="1" applyAlignment="1">
      <alignment horizontal="center" vertical="center" wrapText="1"/>
    </xf>
    <xf numFmtId="0" fontId="5" fillId="0" borderId="11" xfId="2" applyFont="1" applyFill="1" applyBorder="1" applyAlignment="1">
      <alignment horizontal="center" vertical="center" wrapText="1"/>
    </xf>
    <xf numFmtId="0" fontId="5" fillId="0" borderId="12" xfId="2" applyFont="1" applyFill="1" applyBorder="1" applyAlignment="1">
      <alignment horizontal="center" vertical="center" wrapText="1"/>
    </xf>
    <xf numFmtId="0" fontId="5" fillId="0" borderId="2" xfId="2" applyFont="1" applyFill="1" applyBorder="1" applyAlignment="1">
      <alignment horizontal="center" vertical="center" wrapText="1"/>
    </xf>
    <xf numFmtId="0" fontId="5" fillId="0" borderId="13" xfId="2" applyFont="1" applyFill="1" applyBorder="1" applyAlignment="1">
      <alignment horizontal="center" vertical="center" wrapText="1"/>
    </xf>
    <xf numFmtId="0" fontId="9" fillId="0" borderId="0" xfId="2" applyFont="1" applyAlignment="1">
      <alignment horizontal="center" vertical="top" wrapText="1"/>
    </xf>
    <xf numFmtId="0" fontId="28" fillId="0" borderId="2" xfId="2" applyFont="1" applyBorder="1" applyAlignment="1">
      <alignment horizontal="center" vertical="top"/>
    </xf>
    <xf numFmtId="0" fontId="6" fillId="0" borderId="0" xfId="2" applyFont="1" applyBorder="1" applyAlignment="1">
      <alignment horizontal="center" vertical="top" wrapText="1"/>
    </xf>
    <xf numFmtId="0" fontId="30" fillId="0" borderId="0" xfId="14" applyFont="1" applyAlignment="1">
      <alignment horizontal="center" vertical="top"/>
    </xf>
    <xf numFmtId="0" fontId="9" fillId="0" borderId="2" xfId="14" applyFont="1" applyBorder="1" applyAlignment="1">
      <alignment horizontal="center" vertical="top" wrapText="1"/>
    </xf>
    <xf numFmtId="0" fontId="6" fillId="0" borderId="0" xfId="14" applyFont="1" applyBorder="1" applyAlignment="1">
      <alignment horizontal="center" vertical="top" wrapText="1"/>
    </xf>
    <xf numFmtId="0" fontId="28" fillId="0" borderId="1" xfId="14" applyFont="1" applyFill="1" applyBorder="1" applyAlignment="1">
      <alignment horizontal="center" vertical="top" wrapText="1"/>
    </xf>
    <xf numFmtId="0" fontId="22" fillId="0" borderId="1" xfId="14" applyFont="1" applyFill="1" applyBorder="1" applyAlignment="1">
      <alignment horizontal="center" vertical="top" wrapText="1"/>
    </xf>
    <xf numFmtId="0" fontId="27" fillId="0" borderId="5" xfId="14" applyFont="1" applyBorder="1" applyAlignment="1">
      <alignment horizontal="left" vertical="top" wrapText="1"/>
    </xf>
    <xf numFmtId="0" fontId="27" fillId="0" borderId="6" xfId="14" applyFont="1" applyBorder="1" applyAlignment="1">
      <alignment horizontal="left" vertical="top" wrapText="1"/>
    </xf>
    <xf numFmtId="0" fontId="27" fillId="0" borderId="3" xfId="14" applyFont="1" applyBorder="1" applyAlignment="1">
      <alignment horizontal="left" vertical="top" wrapText="1"/>
    </xf>
    <xf numFmtId="0" fontId="7" fillId="0" borderId="0" xfId="14" applyFont="1" applyBorder="1" applyAlignment="1">
      <alignment horizontal="center" wrapText="1"/>
    </xf>
    <xf numFmtId="0" fontId="9" fillId="0" borderId="0" xfId="0" applyFont="1" applyAlignment="1">
      <alignment horizontal="center" vertical="top" wrapText="1"/>
    </xf>
    <xf numFmtId="0" fontId="28" fillId="0" borderId="2" xfId="0" applyFont="1" applyBorder="1" applyAlignment="1">
      <alignment horizontal="center" vertical="top"/>
    </xf>
    <xf numFmtId="0" fontId="9" fillId="0" borderId="2" xfId="0" applyFont="1" applyBorder="1" applyAlignment="1">
      <alignment horizontal="center" vertical="top" wrapText="1"/>
    </xf>
    <xf numFmtId="0" fontId="8" fillId="0" borderId="5" xfId="0" applyFont="1" applyBorder="1" applyAlignment="1">
      <alignment horizontal="center" vertical="top" wrapText="1"/>
    </xf>
    <xf numFmtId="0" fontId="8" fillId="0" borderId="3" xfId="0" applyFont="1" applyBorder="1" applyAlignment="1">
      <alignment horizontal="center" vertical="top" wrapText="1"/>
    </xf>
    <xf numFmtId="2" fontId="22" fillId="0" borderId="4" xfId="0" applyNumberFormat="1" applyFont="1" applyBorder="1" applyAlignment="1">
      <alignment horizontal="center" vertical="top" wrapText="1"/>
    </xf>
    <xf numFmtId="2" fontId="22" fillId="0" borderId="8" xfId="0" applyNumberFormat="1" applyFont="1" applyBorder="1" applyAlignment="1">
      <alignment horizontal="center" vertical="top" wrapText="1"/>
    </xf>
  </cellXfs>
  <cellStyles count="28">
    <cellStyle name="Normal" xfId="15"/>
    <cellStyle name="TableStyleLight1" xfId="16"/>
    <cellStyle name="Обычный" xfId="0" builtinId="0"/>
    <cellStyle name="Обычный 13" xfId="17"/>
    <cellStyle name="Обычный 14" xfId="18"/>
    <cellStyle name="Обычный 15" xfId="19"/>
    <cellStyle name="Обычный 16" xfId="20"/>
    <cellStyle name="Обычный 2" xfId="1"/>
    <cellStyle name="Обычный 2 2" xfId="21"/>
    <cellStyle name="Обычный 2 2 2 2" xfId="22"/>
    <cellStyle name="Обычный 2 9" xfId="23"/>
    <cellStyle name="Обычный 3" xfId="2"/>
    <cellStyle name="Обычный 3 2" xfId="24"/>
    <cellStyle name="Обычный 4" xfId="7"/>
    <cellStyle name="Обычный 5" xfId="8"/>
    <cellStyle name="Обычный 5 2" xfId="11"/>
    <cellStyle name="Обычный 6" xfId="12"/>
    <cellStyle name="Обычный 7" xfId="14"/>
    <cellStyle name="Обычный 8" xfId="25"/>
    <cellStyle name="Процентный 2" xfId="3"/>
    <cellStyle name="Процентный 2 2" xfId="4"/>
    <cellStyle name="Процентный 2 2 2" xfId="9"/>
    <cellStyle name="Процентный 2 3" xfId="5"/>
    <cellStyle name="Процентный 2 4" xfId="6"/>
    <cellStyle name="Процентный 3" xfId="13"/>
    <cellStyle name="Финансовый 2" xfId="26"/>
    <cellStyle name="Финансовый 3" xfId="10"/>
    <cellStyle name="Финансовый 5 2" xfId="2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g1\Documents%20and%20Settings\&#1058;&#1072;&#1084;&#1072;&#1088;&#1072;%20&#1053;&#1080;&#1082;&#1086;&#1083;&#1072;&#1077;&#1074;&#1085;&#1072;\&#1052;&#1086;&#1080;%20&#1076;&#1086;&#1082;&#1091;&#1084;&#1077;&#1085;&#1090;&#1099;\&#1054;&#1090;&#1095;&#1077;&#1090;&#1099;\2015&#1075;&#1086;&#1076;\&#1056;&#1072;&#1081;&#1086;&#1085;&#1099;%201%20&#1087;&#1086;&#1083;&#1091;&#1075;&#1086;&#1076;&#1080;&#1077;\2015&#1075;\&#1086;&#1090;&#1095;&#1077;&#1090;&#1099;%202015\&#1086;&#1090;&#1095;&#1077;&#1090;%201%20&#1082;&#1074;.2015\&#1076;&#1083;&#1103;%20&#1086;&#1090;&#1095;&#1077;&#1090;&#1072;%20&#1056;&#1077;&#1077;&#1089;&#1090;&#1088;%20&#1079;&#1072;&#1082;&#1091;&#1087;&#1072;%20%202015&#107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56;&#1040;&#1041;&#1054;&#1058;&#1040;\&#1054;&#1058;&#1063;&#1045;&#1058;\2015\12%20&#1084;&#1077;&#1089;&#1103;&#1094;&#1077;&#1074;\&#1047;&#1072;&#1082;&#1072;&#1079;&#1095;&#1080;&#1082;&#1080;\&#1056;&#1072;&#1081;&#1086;&#1085;&#1099;%201%20&#1087;&#1086;&#1083;&#1091;&#1075;&#1086;&#1076;&#1080;&#1077;\2015&#1075;\&#1086;&#1090;&#1095;&#1077;&#1090;&#1099;%202015\&#1086;&#1090;&#1095;&#1077;&#1090;%201%20&#1082;&#1074;.2015\&#1076;&#1083;&#1103;%20&#1086;&#1090;&#1095;&#1077;&#1090;&#1072;%20&#1056;&#1077;&#1077;&#1089;&#1090;&#1088;%20&#1079;&#1072;&#1082;&#1091;&#1087;&#1072;%20%202015&#1075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1\Desktop\&#1056;&#1077;&#1077;&#1089;&#1090;&#1088;%20&#1079;&#1072;&#1082;&#1091;&#1087;&#1072;%20%202017&#107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Справочник"/>
      <sheetName val="реестр "/>
      <sheetName val="поставщики"/>
    </sheetNames>
    <sheetDataSet>
      <sheetData sheetId="0">
        <row r="2">
          <cell r="B2" t="str">
            <v>ВСЦ "Патриот"</v>
          </cell>
        </row>
        <row r="3">
          <cell r="B3" t="str">
            <v>ВСШ № 1</v>
          </cell>
        </row>
        <row r="4">
          <cell r="B4" t="str">
            <v>Гимназия № 17</v>
          </cell>
        </row>
        <row r="5">
          <cell r="B5" t="str">
            <v>Гимназия № 44</v>
          </cell>
        </row>
        <row r="6">
          <cell r="B6" t="str">
            <v>Гимназия № 48</v>
          </cell>
        </row>
        <row r="7">
          <cell r="B7" t="str">
            <v>Гимназия № 62</v>
          </cell>
        </row>
        <row r="8">
          <cell r="B8" t="str">
            <v>Гимназия № 70</v>
          </cell>
        </row>
        <row r="9">
          <cell r="B9" t="str">
            <v>ГСЮН</v>
          </cell>
        </row>
        <row r="10">
          <cell r="B10" t="str">
            <v xml:space="preserve"> Детский сад № 1</v>
          </cell>
        </row>
        <row r="11">
          <cell r="B11" t="str">
            <v xml:space="preserve"> Детский сад № 10</v>
          </cell>
        </row>
        <row r="12">
          <cell r="B12" t="str">
            <v>Детский сад № 108</v>
          </cell>
        </row>
        <row r="13">
          <cell r="B13" t="str">
            <v xml:space="preserve"> Детский сад № 11</v>
          </cell>
        </row>
        <row r="14">
          <cell r="B14" t="str">
            <v>Детский сад № 118</v>
          </cell>
        </row>
        <row r="15">
          <cell r="B15" t="str">
            <v>Детский сад № 131</v>
          </cell>
        </row>
        <row r="16">
          <cell r="B16" t="str">
            <v>Детский сад № 133</v>
          </cell>
        </row>
        <row r="17">
          <cell r="B17" t="str">
            <v>Детский сад № 140</v>
          </cell>
        </row>
        <row r="18">
          <cell r="B18" t="str">
            <v>Детский сад № 144</v>
          </cell>
        </row>
        <row r="19">
          <cell r="B19" t="str">
            <v>Детский сад № 150</v>
          </cell>
        </row>
        <row r="20">
          <cell r="B20" t="str">
            <v xml:space="preserve"> Детский сад № 158</v>
          </cell>
        </row>
        <row r="21">
          <cell r="B21" t="str">
            <v xml:space="preserve"> Детский сад № 165</v>
          </cell>
        </row>
        <row r="22">
          <cell r="B22" t="str">
            <v xml:space="preserve"> Детский сад № 172</v>
          </cell>
        </row>
        <row r="23">
          <cell r="B23" t="str">
            <v xml:space="preserve"> Детский сад № 175</v>
          </cell>
        </row>
        <row r="24">
          <cell r="B24" t="str">
            <v xml:space="preserve"> Детский сад № 178</v>
          </cell>
        </row>
        <row r="25">
          <cell r="B25" t="str">
            <v xml:space="preserve"> Детский сад № 18</v>
          </cell>
        </row>
        <row r="26">
          <cell r="B26" t="str">
            <v xml:space="preserve"> Детский сад № 182</v>
          </cell>
        </row>
        <row r="27">
          <cell r="B27" t="str">
            <v xml:space="preserve"> Детский сад № 186</v>
          </cell>
        </row>
        <row r="28">
          <cell r="B28" t="str">
            <v xml:space="preserve"> Детский сад № 190</v>
          </cell>
        </row>
        <row r="29">
          <cell r="B29" t="str">
            <v xml:space="preserve"> Детский сад № 196</v>
          </cell>
        </row>
        <row r="30">
          <cell r="B30" t="str">
            <v xml:space="preserve"> Детский сад № 2</v>
          </cell>
        </row>
        <row r="31">
          <cell r="B31" t="str">
            <v xml:space="preserve"> Детский сад № 22</v>
          </cell>
        </row>
        <row r="32">
          <cell r="B32" t="str">
            <v xml:space="preserve"> Детский сад № 200</v>
          </cell>
        </row>
        <row r="33">
          <cell r="B33" t="str">
            <v xml:space="preserve"> Детский сад № 206</v>
          </cell>
        </row>
        <row r="34">
          <cell r="B34" t="str">
            <v xml:space="preserve"> Детский сад № 208</v>
          </cell>
        </row>
        <row r="35">
          <cell r="B35" t="str">
            <v xml:space="preserve"> Детский сад № 212</v>
          </cell>
        </row>
        <row r="36">
          <cell r="B36" t="str">
            <v xml:space="preserve"> Детский сад № 214</v>
          </cell>
        </row>
        <row r="37">
          <cell r="B37" t="str">
            <v xml:space="preserve"> Детский сад № 215</v>
          </cell>
        </row>
        <row r="38">
          <cell r="B38" t="str">
            <v xml:space="preserve"> Детский сад № 216</v>
          </cell>
        </row>
        <row r="39">
          <cell r="B39" t="str">
            <v xml:space="preserve"> Детский сад № 222</v>
          </cell>
        </row>
        <row r="40">
          <cell r="B40" t="str">
            <v xml:space="preserve"> Детский сад № 224</v>
          </cell>
        </row>
        <row r="41">
          <cell r="B41" t="str">
            <v xml:space="preserve"> Детский сад № 226</v>
          </cell>
        </row>
        <row r="42">
          <cell r="B42" t="str">
            <v xml:space="preserve"> Детский сад № 229</v>
          </cell>
        </row>
        <row r="43">
          <cell r="B43" t="str">
            <v xml:space="preserve"> Детский сад № 231</v>
          </cell>
        </row>
        <row r="44">
          <cell r="B44" t="str">
            <v xml:space="preserve"> Детский сад № 233</v>
          </cell>
        </row>
        <row r="45">
          <cell r="B45" t="str">
            <v xml:space="preserve"> Детский сад № 237</v>
          </cell>
        </row>
        <row r="46">
          <cell r="B46" t="str">
            <v xml:space="preserve"> Детский сад № 238</v>
          </cell>
        </row>
        <row r="47">
          <cell r="B47" t="str">
            <v xml:space="preserve"> Детский сад № 240</v>
          </cell>
        </row>
        <row r="48">
          <cell r="B48" t="str">
            <v xml:space="preserve"> Детский сад № 242</v>
          </cell>
        </row>
        <row r="49">
          <cell r="B49" t="str">
            <v xml:space="preserve"> Детский сад № 248</v>
          </cell>
        </row>
        <row r="50">
          <cell r="B50" t="str">
            <v xml:space="preserve"> Детский сад № 249</v>
          </cell>
        </row>
        <row r="51">
          <cell r="B51" t="str">
            <v xml:space="preserve"> Детский сад № 251</v>
          </cell>
        </row>
        <row r="52">
          <cell r="B52" t="str">
            <v xml:space="preserve"> Детский сад № 26</v>
          </cell>
        </row>
        <row r="53">
          <cell r="B53" t="str">
            <v xml:space="preserve"> Детский сад № 261</v>
          </cell>
        </row>
        <row r="54">
          <cell r="B54" t="str">
            <v xml:space="preserve"> Детский сад № 263</v>
          </cell>
        </row>
        <row r="55">
          <cell r="B55" t="str">
            <v xml:space="preserve"> Детский сад № 266</v>
          </cell>
        </row>
        <row r="56">
          <cell r="B56" t="str">
            <v xml:space="preserve"> Детский сад № 268</v>
          </cell>
        </row>
        <row r="57">
          <cell r="B57" t="str">
            <v xml:space="preserve"> Детский сад № 33</v>
          </cell>
        </row>
        <row r="58">
          <cell r="B58" t="str">
            <v xml:space="preserve"> Детский сад № 35</v>
          </cell>
        </row>
        <row r="59">
          <cell r="B59" t="str">
            <v xml:space="preserve"> Детский сад № 41</v>
          </cell>
        </row>
        <row r="60">
          <cell r="B60" t="str">
            <v xml:space="preserve"> Детский сад № 42</v>
          </cell>
        </row>
        <row r="61">
          <cell r="B61" t="str">
            <v xml:space="preserve"> Детский сад № 44</v>
          </cell>
        </row>
        <row r="62">
          <cell r="B62" t="str">
            <v xml:space="preserve"> Детский сад № 48</v>
          </cell>
        </row>
        <row r="63">
          <cell r="B63" t="str">
            <v xml:space="preserve"> Детский сад № 5</v>
          </cell>
        </row>
        <row r="64">
          <cell r="B64" t="str">
            <v xml:space="preserve"> Детский сад № 54</v>
          </cell>
        </row>
        <row r="65">
          <cell r="B65" t="str">
            <v xml:space="preserve"> Детский сад № 55</v>
          </cell>
        </row>
        <row r="66">
          <cell r="B66" t="str">
            <v xml:space="preserve"> Детский сад № 58</v>
          </cell>
        </row>
        <row r="67">
          <cell r="B67" t="str">
            <v xml:space="preserve"> Детский сад № 6</v>
          </cell>
        </row>
        <row r="68">
          <cell r="B68" t="str">
            <v xml:space="preserve"> Детский сад № 7</v>
          </cell>
        </row>
        <row r="69">
          <cell r="B69" t="str">
            <v xml:space="preserve"> Детский сад № 70</v>
          </cell>
        </row>
        <row r="70">
          <cell r="B70" t="str">
            <v xml:space="preserve"> Детский сад № 74</v>
          </cell>
        </row>
        <row r="71">
          <cell r="B71" t="str">
            <v xml:space="preserve"> Детский сад № 80</v>
          </cell>
        </row>
        <row r="72">
          <cell r="B72" t="str">
            <v xml:space="preserve"> Детский сад № 88</v>
          </cell>
        </row>
        <row r="73">
          <cell r="B73" t="str">
            <v xml:space="preserve"> Детский сад № 9</v>
          </cell>
        </row>
        <row r="74">
          <cell r="B74" t="str">
            <v>Детский дом "Остров надежды"</v>
          </cell>
        </row>
        <row r="75">
          <cell r="B75" t="str">
            <v>Детский дом "Ровесник"</v>
          </cell>
        </row>
        <row r="76">
          <cell r="B76" t="str">
            <v>ДОД "Флагман"</v>
          </cell>
        </row>
        <row r="77">
          <cell r="B77" t="str">
            <v>Спорт. школа № 1</v>
          </cell>
        </row>
        <row r="78">
          <cell r="B78" t="str">
            <v>Спец. школа № 20</v>
          </cell>
        </row>
        <row r="79">
          <cell r="B79" t="str">
            <v>Интернат № 38</v>
          </cell>
        </row>
        <row r="80">
          <cell r="B80" t="str">
            <v>Лицей № 11</v>
          </cell>
        </row>
        <row r="81">
          <cell r="B81" t="str">
            <v>Лицей № 111</v>
          </cell>
        </row>
        <row r="82">
          <cell r="B82" t="str">
            <v>Лицей № 34</v>
          </cell>
        </row>
        <row r="83">
          <cell r="B83" t="str">
            <v>Лицей № 84</v>
          </cell>
        </row>
        <row r="84">
          <cell r="B84" t="str">
            <v>ЦРЛ</v>
          </cell>
        </row>
        <row r="85">
          <cell r="B85" t="str">
            <v>ЦДиК</v>
          </cell>
        </row>
        <row r="86">
          <cell r="B86" t="str">
            <v>ЦБ</v>
          </cell>
        </row>
        <row r="87">
          <cell r="B87" t="str">
            <v>Школа № 101</v>
          </cell>
        </row>
        <row r="88">
          <cell r="B88" t="str">
            <v>Школа № 103</v>
          </cell>
        </row>
        <row r="89">
          <cell r="B89" t="str">
            <v>Школа № 106</v>
          </cell>
        </row>
        <row r="90">
          <cell r="B90" t="str">
            <v>Школа № 12</v>
          </cell>
        </row>
        <row r="91">
          <cell r="B91" t="str">
            <v>Школа № 16</v>
          </cell>
        </row>
        <row r="92">
          <cell r="B92" t="str">
            <v>Школа № 2</v>
          </cell>
        </row>
        <row r="93">
          <cell r="B93" t="str">
            <v>Школа № 26</v>
          </cell>
        </row>
        <row r="94">
          <cell r="B94" t="str">
            <v>Школа № 31</v>
          </cell>
        </row>
        <row r="95">
          <cell r="B95" t="str">
            <v>Школа № 4</v>
          </cell>
        </row>
        <row r="96">
          <cell r="B96" t="str">
            <v>Школа № 41</v>
          </cell>
        </row>
        <row r="97">
          <cell r="B97" t="str">
            <v>Школа № 52</v>
          </cell>
        </row>
        <row r="98">
          <cell r="B98" t="str">
            <v>Школа № 55</v>
          </cell>
        </row>
        <row r="99">
          <cell r="B99" t="str">
            <v>Школа № 67</v>
          </cell>
        </row>
        <row r="100">
          <cell r="B100" t="str">
            <v>Школа № 72</v>
          </cell>
        </row>
        <row r="101">
          <cell r="B101" t="str">
            <v>Школа № 91</v>
          </cell>
        </row>
        <row r="102">
          <cell r="B102" t="str">
            <v>Школа № 97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Справочник"/>
      <sheetName val="реестр "/>
      <sheetName val="поставщики"/>
    </sheetNames>
    <sheetDataSet>
      <sheetData sheetId="0">
        <row r="2">
          <cell r="B2" t="str">
            <v>ВСЦ "Патриот"</v>
          </cell>
        </row>
        <row r="3">
          <cell r="B3" t="str">
            <v>ВСШ № 1</v>
          </cell>
        </row>
        <row r="4">
          <cell r="B4" t="str">
            <v>Гимназия № 17</v>
          </cell>
        </row>
        <row r="5">
          <cell r="B5" t="str">
            <v>Гимназия № 44</v>
          </cell>
        </row>
        <row r="6">
          <cell r="B6" t="str">
            <v>Гимназия № 48</v>
          </cell>
        </row>
        <row r="7">
          <cell r="B7" t="str">
            <v>Гимназия № 62</v>
          </cell>
        </row>
        <row r="8">
          <cell r="B8" t="str">
            <v>Гимназия № 70</v>
          </cell>
        </row>
        <row r="9">
          <cell r="B9" t="str">
            <v>ГСЮН</v>
          </cell>
        </row>
        <row r="10">
          <cell r="B10" t="str">
            <v xml:space="preserve"> Детский сад № 1</v>
          </cell>
        </row>
        <row r="11">
          <cell r="B11" t="str">
            <v xml:space="preserve"> Детский сад № 10</v>
          </cell>
        </row>
        <row r="12">
          <cell r="B12" t="str">
            <v>Детский сад № 108</v>
          </cell>
        </row>
        <row r="13">
          <cell r="B13" t="str">
            <v xml:space="preserve"> Детский сад № 11</v>
          </cell>
        </row>
        <row r="14">
          <cell r="B14" t="str">
            <v>Детский сад № 118</v>
          </cell>
        </row>
        <row r="15">
          <cell r="B15" t="str">
            <v>Детский сад № 131</v>
          </cell>
        </row>
        <row r="16">
          <cell r="B16" t="str">
            <v>Детский сад № 133</v>
          </cell>
        </row>
        <row r="17">
          <cell r="B17" t="str">
            <v>Детский сад № 140</v>
          </cell>
        </row>
        <row r="18">
          <cell r="B18" t="str">
            <v>Детский сад № 144</v>
          </cell>
        </row>
        <row r="19">
          <cell r="B19" t="str">
            <v>Детский сад № 150</v>
          </cell>
        </row>
        <row r="20">
          <cell r="B20" t="str">
            <v xml:space="preserve"> Детский сад № 158</v>
          </cell>
        </row>
        <row r="21">
          <cell r="B21" t="str">
            <v xml:space="preserve"> Детский сад № 165</v>
          </cell>
        </row>
        <row r="22">
          <cell r="B22" t="str">
            <v xml:space="preserve"> Детский сад № 172</v>
          </cell>
        </row>
        <row r="23">
          <cell r="B23" t="str">
            <v xml:space="preserve"> Детский сад № 175</v>
          </cell>
        </row>
        <row r="24">
          <cell r="B24" t="str">
            <v xml:space="preserve"> Детский сад № 178</v>
          </cell>
        </row>
        <row r="25">
          <cell r="B25" t="str">
            <v xml:space="preserve"> Детский сад № 18</v>
          </cell>
        </row>
        <row r="26">
          <cell r="B26" t="str">
            <v xml:space="preserve"> Детский сад № 182</v>
          </cell>
        </row>
        <row r="27">
          <cell r="B27" t="str">
            <v xml:space="preserve"> Детский сад № 186</v>
          </cell>
        </row>
        <row r="28">
          <cell r="B28" t="str">
            <v xml:space="preserve"> Детский сад № 190</v>
          </cell>
        </row>
        <row r="29">
          <cell r="B29" t="str">
            <v xml:space="preserve"> Детский сад № 196</v>
          </cell>
        </row>
        <row r="30">
          <cell r="B30" t="str">
            <v xml:space="preserve"> Детский сад № 2</v>
          </cell>
        </row>
        <row r="31">
          <cell r="B31" t="str">
            <v xml:space="preserve"> Детский сад № 22</v>
          </cell>
        </row>
        <row r="32">
          <cell r="B32" t="str">
            <v xml:space="preserve"> Детский сад № 200</v>
          </cell>
        </row>
        <row r="33">
          <cell r="B33" t="str">
            <v xml:space="preserve"> Детский сад № 206</v>
          </cell>
        </row>
        <row r="34">
          <cell r="B34" t="str">
            <v xml:space="preserve"> Детский сад № 208</v>
          </cell>
        </row>
        <row r="35">
          <cell r="B35" t="str">
            <v xml:space="preserve"> Детский сад № 212</v>
          </cell>
        </row>
        <row r="36">
          <cell r="B36" t="str">
            <v xml:space="preserve"> Детский сад № 214</v>
          </cell>
        </row>
        <row r="37">
          <cell r="B37" t="str">
            <v xml:space="preserve"> Детский сад № 215</v>
          </cell>
        </row>
        <row r="38">
          <cell r="B38" t="str">
            <v xml:space="preserve"> Детский сад № 216</v>
          </cell>
        </row>
        <row r="39">
          <cell r="B39" t="str">
            <v xml:space="preserve"> Детский сад № 222</v>
          </cell>
        </row>
        <row r="40">
          <cell r="B40" t="str">
            <v xml:space="preserve"> Детский сад № 224</v>
          </cell>
        </row>
        <row r="41">
          <cell r="B41" t="str">
            <v xml:space="preserve"> Детский сад № 226</v>
          </cell>
        </row>
        <row r="42">
          <cell r="B42" t="str">
            <v xml:space="preserve"> Детский сад № 229</v>
          </cell>
        </row>
        <row r="43">
          <cell r="B43" t="str">
            <v xml:space="preserve"> Детский сад № 231</v>
          </cell>
        </row>
        <row r="44">
          <cell r="B44" t="str">
            <v xml:space="preserve"> Детский сад № 233</v>
          </cell>
        </row>
        <row r="45">
          <cell r="B45" t="str">
            <v xml:space="preserve"> Детский сад № 237</v>
          </cell>
        </row>
        <row r="46">
          <cell r="B46" t="str">
            <v xml:space="preserve"> Детский сад № 238</v>
          </cell>
        </row>
        <row r="47">
          <cell r="B47" t="str">
            <v xml:space="preserve"> Детский сад № 240</v>
          </cell>
        </row>
        <row r="48">
          <cell r="B48" t="str">
            <v xml:space="preserve"> Детский сад № 242</v>
          </cell>
        </row>
        <row r="49">
          <cell r="B49" t="str">
            <v xml:space="preserve"> Детский сад № 248</v>
          </cell>
        </row>
        <row r="50">
          <cell r="B50" t="str">
            <v xml:space="preserve"> Детский сад № 249</v>
          </cell>
        </row>
        <row r="51">
          <cell r="B51" t="str">
            <v xml:space="preserve"> Детский сад № 251</v>
          </cell>
        </row>
        <row r="52">
          <cell r="B52" t="str">
            <v xml:space="preserve"> Детский сад № 26</v>
          </cell>
        </row>
        <row r="53">
          <cell r="B53" t="str">
            <v xml:space="preserve"> Детский сад № 261</v>
          </cell>
        </row>
        <row r="54">
          <cell r="B54" t="str">
            <v xml:space="preserve"> Детский сад № 263</v>
          </cell>
        </row>
        <row r="55">
          <cell r="B55" t="str">
            <v xml:space="preserve"> Детский сад № 266</v>
          </cell>
        </row>
        <row r="56">
          <cell r="B56" t="str">
            <v xml:space="preserve"> Детский сад № 268</v>
          </cell>
        </row>
        <row r="57">
          <cell r="B57" t="str">
            <v xml:space="preserve"> Детский сад № 33</v>
          </cell>
        </row>
        <row r="58">
          <cell r="B58" t="str">
            <v xml:space="preserve"> Детский сад № 35</v>
          </cell>
        </row>
        <row r="59">
          <cell r="B59" t="str">
            <v xml:space="preserve"> Детский сад № 41</v>
          </cell>
        </row>
        <row r="60">
          <cell r="B60" t="str">
            <v xml:space="preserve"> Детский сад № 42</v>
          </cell>
        </row>
        <row r="61">
          <cell r="B61" t="str">
            <v xml:space="preserve"> Детский сад № 44</v>
          </cell>
        </row>
        <row r="62">
          <cell r="B62" t="str">
            <v xml:space="preserve"> Детский сад № 48</v>
          </cell>
        </row>
        <row r="63">
          <cell r="B63" t="str">
            <v xml:space="preserve"> Детский сад № 5</v>
          </cell>
        </row>
        <row r="64">
          <cell r="B64" t="str">
            <v xml:space="preserve"> Детский сад № 54</v>
          </cell>
        </row>
        <row r="65">
          <cell r="B65" t="str">
            <v xml:space="preserve"> Детский сад № 55</v>
          </cell>
        </row>
        <row r="66">
          <cell r="B66" t="str">
            <v xml:space="preserve"> Детский сад № 58</v>
          </cell>
        </row>
        <row r="67">
          <cell r="B67" t="str">
            <v xml:space="preserve"> Детский сад № 6</v>
          </cell>
        </row>
        <row r="68">
          <cell r="B68" t="str">
            <v xml:space="preserve"> Детский сад № 7</v>
          </cell>
        </row>
        <row r="69">
          <cell r="B69" t="str">
            <v xml:space="preserve"> Детский сад № 70</v>
          </cell>
        </row>
        <row r="70">
          <cell r="B70" t="str">
            <v xml:space="preserve"> Детский сад № 74</v>
          </cell>
        </row>
        <row r="71">
          <cell r="B71" t="str">
            <v xml:space="preserve"> Детский сад № 80</v>
          </cell>
        </row>
        <row r="72">
          <cell r="B72" t="str">
            <v xml:space="preserve"> Детский сад № 88</v>
          </cell>
        </row>
        <row r="73">
          <cell r="B73" t="str">
            <v xml:space="preserve"> Детский сад № 9</v>
          </cell>
        </row>
        <row r="74">
          <cell r="B74" t="str">
            <v>Детский дом "Остров надежды"</v>
          </cell>
        </row>
        <row r="75">
          <cell r="B75" t="str">
            <v>Детский дом "Ровесник"</v>
          </cell>
        </row>
        <row r="76">
          <cell r="B76" t="str">
            <v>ДОД "Флагман"</v>
          </cell>
        </row>
        <row r="77">
          <cell r="B77" t="str">
            <v>Спорт. школа № 1</v>
          </cell>
        </row>
        <row r="78">
          <cell r="B78" t="str">
            <v>Спец. школа № 20</v>
          </cell>
        </row>
        <row r="79">
          <cell r="B79" t="str">
            <v>Интернат № 38</v>
          </cell>
        </row>
        <row r="80">
          <cell r="B80" t="str">
            <v>Лицей № 11</v>
          </cell>
        </row>
        <row r="81">
          <cell r="B81" t="str">
            <v>Лицей № 111</v>
          </cell>
        </row>
        <row r="82">
          <cell r="B82" t="str">
            <v>Лицей № 34</v>
          </cell>
        </row>
        <row r="83">
          <cell r="B83" t="str">
            <v>Лицей № 84</v>
          </cell>
        </row>
        <row r="84">
          <cell r="B84" t="str">
            <v>ЦРЛ</v>
          </cell>
        </row>
        <row r="85">
          <cell r="B85" t="str">
            <v>ЦДиК</v>
          </cell>
        </row>
        <row r="86">
          <cell r="B86" t="str">
            <v>ЦБ</v>
          </cell>
        </row>
        <row r="87">
          <cell r="B87" t="str">
            <v>Школа № 101</v>
          </cell>
        </row>
        <row r="88">
          <cell r="B88" t="str">
            <v>Школа № 103</v>
          </cell>
        </row>
        <row r="89">
          <cell r="B89" t="str">
            <v>Школа № 106</v>
          </cell>
        </row>
        <row r="90">
          <cell r="B90" t="str">
            <v>Школа № 12</v>
          </cell>
        </row>
        <row r="91">
          <cell r="B91" t="str">
            <v>Школа № 16</v>
          </cell>
        </row>
        <row r="92">
          <cell r="B92" t="str">
            <v>Школа № 2</v>
          </cell>
        </row>
        <row r="93">
          <cell r="B93" t="str">
            <v>Школа № 26</v>
          </cell>
        </row>
        <row r="94">
          <cell r="B94" t="str">
            <v>Школа № 31</v>
          </cell>
        </row>
        <row r="95">
          <cell r="B95" t="str">
            <v>Школа № 4</v>
          </cell>
        </row>
        <row r="96">
          <cell r="B96" t="str">
            <v>Школа № 41</v>
          </cell>
        </row>
        <row r="97">
          <cell r="B97" t="str">
            <v>Школа № 52</v>
          </cell>
        </row>
        <row r="98">
          <cell r="B98" t="str">
            <v>Школа № 55</v>
          </cell>
        </row>
        <row r="99">
          <cell r="B99" t="str">
            <v>Школа № 67</v>
          </cell>
        </row>
        <row r="100">
          <cell r="B100" t="str">
            <v>Школа № 72</v>
          </cell>
        </row>
        <row r="101">
          <cell r="B101" t="str">
            <v>Школа № 91</v>
          </cell>
        </row>
        <row r="102">
          <cell r="B102" t="str">
            <v>Школа № 97</v>
          </cell>
        </row>
      </sheetData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реестр "/>
      <sheetName val="поставщики"/>
      <sheetName val="номенклатор"/>
      <sheetName val="Справочник"/>
    </sheetNames>
    <sheetDataSet>
      <sheetData sheetId="0"/>
      <sheetData sheetId="1"/>
      <sheetData sheetId="2"/>
      <sheetData sheetId="3">
        <row r="2">
          <cell r="B2" t="str">
            <v>ВСЦ "Патриот"</v>
          </cell>
        </row>
        <row r="3">
          <cell r="B3" t="str">
            <v>ВСШ № 1</v>
          </cell>
        </row>
        <row r="4">
          <cell r="B4" t="str">
            <v>Гимназия № 17</v>
          </cell>
        </row>
        <row r="5">
          <cell r="B5" t="str">
            <v>Гимназия № 44</v>
          </cell>
        </row>
        <row r="6">
          <cell r="B6" t="str">
            <v>Гимназия № 48</v>
          </cell>
        </row>
        <row r="7">
          <cell r="B7" t="str">
            <v>Гимназия № 62</v>
          </cell>
        </row>
        <row r="8">
          <cell r="B8" t="str">
            <v>Гимназия № 70</v>
          </cell>
        </row>
        <row r="9">
          <cell r="B9" t="str">
            <v>ГСЮН</v>
          </cell>
        </row>
        <row r="10">
          <cell r="B10" t="str">
            <v xml:space="preserve"> Детский сад № 1</v>
          </cell>
        </row>
        <row r="11">
          <cell r="B11" t="str">
            <v xml:space="preserve"> Детский сад № 10</v>
          </cell>
        </row>
        <row r="12">
          <cell r="B12" t="str">
            <v>Детский сад № 108</v>
          </cell>
        </row>
        <row r="13">
          <cell r="B13" t="str">
            <v xml:space="preserve"> Детский сад № 11</v>
          </cell>
        </row>
        <row r="14">
          <cell r="B14" t="str">
            <v>Детский сад № 118</v>
          </cell>
        </row>
        <row r="15">
          <cell r="B15" t="str">
            <v>Детский сад № 131</v>
          </cell>
        </row>
        <row r="16">
          <cell r="B16" t="str">
            <v>Детский сад № 133</v>
          </cell>
        </row>
        <row r="17">
          <cell r="B17" t="str">
            <v>Детский сад № 140</v>
          </cell>
        </row>
        <row r="18">
          <cell r="B18" t="str">
            <v>Детский сад № 144</v>
          </cell>
        </row>
        <row r="19">
          <cell r="B19" t="str">
            <v>Детский сад № 150</v>
          </cell>
        </row>
        <row r="20">
          <cell r="B20" t="str">
            <v xml:space="preserve"> Детский сад № 158</v>
          </cell>
        </row>
        <row r="21">
          <cell r="B21" t="str">
            <v xml:space="preserve"> Детский сад № 165</v>
          </cell>
        </row>
        <row r="22">
          <cell r="B22" t="str">
            <v xml:space="preserve"> Детский сад № 172</v>
          </cell>
        </row>
        <row r="23">
          <cell r="B23" t="str">
            <v xml:space="preserve"> Детский сад № 175</v>
          </cell>
        </row>
        <row r="24">
          <cell r="B24" t="str">
            <v xml:space="preserve"> Детский сад № 178</v>
          </cell>
        </row>
        <row r="25">
          <cell r="B25" t="str">
            <v xml:space="preserve"> Детский сад № 18</v>
          </cell>
        </row>
        <row r="26">
          <cell r="B26" t="str">
            <v xml:space="preserve"> Детский сад № 182</v>
          </cell>
        </row>
        <row r="27">
          <cell r="B27" t="str">
            <v xml:space="preserve"> Детский сад № 186</v>
          </cell>
        </row>
        <row r="28">
          <cell r="B28" t="str">
            <v xml:space="preserve"> Детский сад № 190</v>
          </cell>
        </row>
        <row r="29">
          <cell r="B29" t="str">
            <v xml:space="preserve"> Детский сад № 196</v>
          </cell>
        </row>
        <row r="30">
          <cell r="B30" t="str">
            <v xml:space="preserve"> Детский сад № 2</v>
          </cell>
        </row>
        <row r="31">
          <cell r="B31" t="str">
            <v xml:space="preserve"> Детский сад № 22</v>
          </cell>
        </row>
        <row r="32">
          <cell r="B32" t="str">
            <v xml:space="preserve"> Детский сад № 200</v>
          </cell>
        </row>
        <row r="33">
          <cell r="B33" t="str">
            <v xml:space="preserve"> Детский сад № 206</v>
          </cell>
        </row>
        <row r="34">
          <cell r="B34" t="str">
            <v xml:space="preserve"> Детский сад № 208</v>
          </cell>
        </row>
        <row r="35">
          <cell r="B35" t="str">
            <v xml:space="preserve"> Детский сад № 212</v>
          </cell>
        </row>
        <row r="36">
          <cell r="B36" t="str">
            <v xml:space="preserve"> Детский сад № 214</v>
          </cell>
        </row>
        <row r="37">
          <cell r="B37" t="str">
            <v xml:space="preserve"> Детский сад № 215</v>
          </cell>
        </row>
        <row r="38">
          <cell r="B38" t="str">
            <v xml:space="preserve"> Детский сад № 216</v>
          </cell>
        </row>
        <row r="39">
          <cell r="B39" t="str">
            <v xml:space="preserve"> Детский сад № 222</v>
          </cell>
        </row>
        <row r="40">
          <cell r="B40" t="str">
            <v xml:space="preserve"> Детский сад № 224</v>
          </cell>
        </row>
        <row r="41">
          <cell r="B41" t="str">
            <v xml:space="preserve"> Детский сад № 226</v>
          </cell>
        </row>
        <row r="42">
          <cell r="B42" t="str">
            <v xml:space="preserve"> Детский сад № 229</v>
          </cell>
        </row>
        <row r="43">
          <cell r="B43" t="str">
            <v xml:space="preserve"> Детский сад № 231</v>
          </cell>
        </row>
        <row r="44">
          <cell r="B44" t="str">
            <v xml:space="preserve"> Детский сад № 233</v>
          </cell>
        </row>
        <row r="45">
          <cell r="B45" t="str">
            <v xml:space="preserve"> Детский сад № 237</v>
          </cell>
        </row>
        <row r="46">
          <cell r="B46" t="str">
            <v xml:space="preserve"> Детский сад № 238</v>
          </cell>
        </row>
        <row r="47">
          <cell r="B47" t="str">
            <v xml:space="preserve"> Детский сад № 240</v>
          </cell>
        </row>
        <row r="48">
          <cell r="B48" t="str">
            <v xml:space="preserve"> Детский сад № 242</v>
          </cell>
        </row>
        <row r="49">
          <cell r="B49" t="str">
            <v xml:space="preserve"> Детский сад № 248</v>
          </cell>
        </row>
        <row r="50">
          <cell r="B50" t="str">
            <v xml:space="preserve"> Детский сад № 249</v>
          </cell>
        </row>
        <row r="51">
          <cell r="B51" t="str">
            <v xml:space="preserve"> Детский сад № 251</v>
          </cell>
        </row>
        <row r="52">
          <cell r="B52" t="str">
            <v xml:space="preserve"> Детский сад № 26</v>
          </cell>
        </row>
        <row r="53">
          <cell r="B53" t="str">
            <v xml:space="preserve"> Детский сад № 261</v>
          </cell>
        </row>
        <row r="54">
          <cell r="B54" t="str">
            <v xml:space="preserve"> Детский сад № 263</v>
          </cell>
        </row>
        <row r="55">
          <cell r="B55" t="str">
            <v xml:space="preserve"> Детский сад № 266</v>
          </cell>
        </row>
        <row r="56">
          <cell r="B56" t="str">
            <v xml:space="preserve"> Детский сад № 268</v>
          </cell>
        </row>
        <row r="57">
          <cell r="B57" t="str">
            <v xml:space="preserve"> Детский сад № 33</v>
          </cell>
        </row>
        <row r="58">
          <cell r="B58" t="str">
            <v xml:space="preserve"> Детский сад № 35</v>
          </cell>
        </row>
        <row r="59">
          <cell r="B59" t="str">
            <v xml:space="preserve"> Детский сад № 41</v>
          </cell>
        </row>
        <row r="60">
          <cell r="B60" t="str">
            <v xml:space="preserve"> Детский сад № 42</v>
          </cell>
        </row>
        <row r="61">
          <cell r="B61" t="str">
            <v xml:space="preserve"> Детский сад № 44</v>
          </cell>
        </row>
        <row r="62">
          <cell r="B62" t="str">
            <v xml:space="preserve"> Детский сад № 48</v>
          </cell>
        </row>
        <row r="63">
          <cell r="B63" t="str">
            <v xml:space="preserve"> Детский сад № 5</v>
          </cell>
        </row>
        <row r="64">
          <cell r="B64" t="str">
            <v xml:space="preserve"> Детский сад № 54</v>
          </cell>
        </row>
        <row r="65">
          <cell r="B65" t="str">
            <v xml:space="preserve"> Детский сад № 55</v>
          </cell>
        </row>
        <row r="66">
          <cell r="B66" t="str">
            <v xml:space="preserve"> Детский сад № 58</v>
          </cell>
        </row>
        <row r="67">
          <cell r="B67" t="str">
            <v xml:space="preserve"> Детский сад № 6</v>
          </cell>
        </row>
        <row r="68">
          <cell r="B68" t="str">
            <v xml:space="preserve"> Детский сад № 7</v>
          </cell>
        </row>
        <row r="69">
          <cell r="B69" t="str">
            <v xml:space="preserve"> Детский сад № 70</v>
          </cell>
        </row>
        <row r="70">
          <cell r="B70" t="str">
            <v xml:space="preserve"> Детский сад № 74</v>
          </cell>
        </row>
        <row r="71">
          <cell r="B71" t="str">
            <v xml:space="preserve"> Детский сад № 80</v>
          </cell>
        </row>
        <row r="72">
          <cell r="B72" t="str">
            <v xml:space="preserve"> Детский сад № 88</v>
          </cell>
        </row>
        <row r="73">
          <cell r="B73" t="str">
            <v xml:space="preserve"> Детский сад № 9</v>
          </cell>
        </row>
        <row r="74">
          <cell r="B74" t="str">
            <v>Детский дом "Остров надежды"</v>
          </cell>
        </row>
        <row r="75">
          <cell r="B75" t="str">
            <v>Детский дом "Ровесник"</v>
          </cell>
        </row>
        <row r="76">
          <cell r="B76" t="str">
            <v>ДОД "Флагман"</v>
          </cell>
        </row>
        <row r="77">
          <cell r="B77" t="str">
            <v>Спорт. школа № 1</v>
          </cell>
        </row>
        <row r="78">
          <cell r="B78" t="str">
            <v>Спец. школа № 20</v>
          </cell>
        </row>
        <row r="79">
          <cell r="B79" t="str">
            <v>Интернат № 38</v>
          </cell>
        </row>
        <row r="80">
          <cell r="B80" t="str">
            <v>Лицей № 11</v>
          </cell>
        </row>
        <row r="81">
          <cell r="B81" t="str">
            <v>Лицей № 111</v>
          </cell>
        </row>
        <row r="82">
          <cell r="B82" t="str">
            <v>Лицей № 34</v>
          </cell>
        </row>
        <row r="83">
          <cell r="B83" t="str">
            <v>Лицей № 84</v>
          </cell>
        </row>
        <row r="84">
          <cell r="B84" t="str">
            <v>ЦРЛ</v>
          </cell>
        </row>
        <row r="85">
          <cell r="B85" t="str">
            <v>ЦДиК</v>
          </cell>
        </row>
        <row r="86">
          <cell r="B86" t="str">
            <v>ЦБ</v>
          </cell>
        </row>
        <row r="87">
          <cell r="B87" t="str">
            <v>Школа № 101</v>
          </cell>
        </row>
        <row r="88">
          <cell r="B88" t="str">
            <v>Школа № 103</v>
          </cell>
        </row>
        <row r="89">
          <cell r="B89" t="str">
            <v>Школа № 106</v>
          </cell>
        </row>
        <row r="90">
          <cell r="B90" t="str">
            <v>Школа № 12</v>
          </cell>
        </row>
        <row r="91">
          <cell r="B91" t="str">
            <v>Школа № 16</v>
          </cell>
        </row>
        <row r="92">
          <cell r="B92" t="str">
            <v>Школа № 2</v>
          </cell>
        </row>
        <row r="93">
          <cell r="B93" t="str">
            <v>Школа № 26</v>
          </cell>
        </row>
        <row r="94">
          <cell r="B94" t="str">
            <v>Школа № 31</v>
          </cell>
        </row>
        <row r="95">
          <cell r="B95" t="str">
            <v>Школа № 4</v>
          </cell>
        </row>
        <row r="96">
          <cell r="B96" t="str">
            <v>Школа № 41</v>
          </cell>
        </row>
        <row r="97">
          <cell r="B97" t="str">
            <v>Школа № 52</v>
          </cell>
        </row>
        <row r="98">
          <cell r="B98" t="str">
            <v>Школа № 55</v>
          </cell>
        </row>
        <row r="99">
          <cell r="B99" t="str">
            <v>Школа № 67</v>
          </cell>
        </row>
        <row r="100">
          <cell r="B100" t="str">
            <v>Школа № 72</v>
          </cell>
        </row>
        <row r="101">
          <cell r="B101" t="str">
            <v>Школа № 91</v>
          </cell>
        </row>
        <row r="102">
          <cell r="B102" t="str">
            <v>Школа № 97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U33"/>
  <sheetViews>
    <sheetView zoomScale="82" zoomScaleNormal="82" workbookViewId="0">
      <selection activeCell="E29" sqref="E29"/>
    </sheetView>
  </sheetViews>
  <sheetFormatPr defaultRowHeight="12.75"/>
  <cols>
    <col min="1" max="1" width="6.28515625" style="8" customWidth="1"/>
    <col min="2" max="2" width="30.85546875" style="6" customWidth="1"/>
    <col min="3" max="3" width="7.140625" style="6" customWidth="1"/>
    <col min="4" max="4" width="8" style="6" customWidth="1"/>
    <col min="5" max="5" width="9.140625" style="6" customWidth="1"/>
    <col min="6" max="6" width="7.85546875" style="6" customWidth="1"/>
    <col min="7" max="7" width="5.85546875" style="6" customWidth="1"/>
    <col min="8" max="8" width="9" style="6" customWidth="1"/>
    <col min="9" max="9" width="7.5703125" style="6" customWidth="1"/>
    <col min="10" max="10" width="6.7109375" style="6" customWidth="1"/>
    <col min="11" max="11" width="6.42578125" style="6" customWidth="1"/>
    <col min="12" max="12" width="7.7109375" style="6" customWidth="1"/>
    <col min="13" max="13" width="8.140625" style="6" customWidth="1"/>
    <col min="14" max="14" width="8.42578125" style="6" customWidth="1"/>
    <col min="15" max="15" width="14.42578125" style="6" customWidth="1"/>
    <col min="16" max="16" width="13" style="6" customWidth="1"/>
    <col min="17" max="18" width="13.140625" style="6" customWidth="1"/>
    <col min="19" max="19" width="12.28515625" style="6" customWidth="1"/>
    <col min="20" max="21" width="13" style="6" customWidth="1"/>
    <col min="22" max="22" width="9.140625" style="6"/>
    <col min="23" max="23" width="11.85546875" style="6" customWidth="1"/>
    <col min="24" max="16384" width="9.140625" style="6"/>
  </cols>
  <sheetData>
    <row r="1" spans="1:21" ht="12.75" customHeight="1">
      <c r="T1" s="138" t="s">
        <v>23</v>
      </c>
      <c r="U1" s="138"/>
    </row>
    <row r="2" spans="1:21" s="17" customFormat="1" ht="15.75">
      <c r="A2" s="16"/>
      <c r="B2" s="139" t="s">
        <v>159</v>
      </c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139"/>
      <c r="S2" s="139"/>
      <c r="T2" s="139"/>
      <c r="U2" s="139"/>
    </row>
    <row r="3" spans="1:21" s="19" customFormat="1" ht="15.75" customHeight="1">
      <c r="A3" s="18"/>
      <c r="C3" s="20"/>
      <c r="D3" s="20"/>
      <c r="E3" s="20"/>
      <c r="F3" s="20"/>
      <c r="G3" s="20"/>
      <c r="H3" s="20" t="s">
        <v>15</v>
      </c>
      <c r="I3" s="140" t="s">
        <v>167</v>
      </c>
      <c r="J3" s="140"/>
      <c r="K3" s="140"/>
      <c r="L3" s="140"/>
      <c r="M3" s="140"/>
      <c r="N3" s="140"/>
      <c r="O3" s="140"/>
      <c r="P3" s="20"/>
      <c r="Q3" s="20"/>
      <c r="R3" s="20"/>
      <c r="S3" s="20"/>
      <c r="T3" s="20"/>
      <c r="U3" s="20"/>
    </row>
    <row r="4" spans="1:21" s="17" customFormat="1" ht="15.75" customHeight="1">
      <c r="A4" s="16"/>
      <c r="B4" s="21"/>
      <c r="C4" s="21"/>
      <c r="D4" s="21"/>
      <c r="E4" s="21"/>
      <c r="F4" s="21"/>
      <c r="G4" s="21"/>
      <c r="H4" s="141" t="s">
        <v>3</v>
      </c>
      <c r="I4" s="141"/>
      <c r="J4" s="141"/>
      <c r="K4" s="141"/>
      <c r="L4" s="141"/>
      <c r="M4" s="141"/>
      <c r="N4" s="141"/>
      <c r="O4" s="141"/>
      <c r="P4" s="141"/>
      <c r="Q4" s="21"/>
      <c r="R4" s="21"/>
      <c r="S4" s="21"/>
      <c r="T4" s="21"/>
      <c r="U4" s="21"/>
    </row>
    <row r="5" spans="1:21" s="17" customFormat="1">
      <c r="A5" s="22"/>
      <c r="B5" s="23" t="s">
        <v>14</v>
      </c>
      <c r="C5" s="24"/>
      <c r="D5" s="24"/>
      <c r="E5" s="142"/>
      <c r="F5" s="142"/>
      <c r="G5" s="142"/>
      <c r="H5" s="142"/>
      <c r="I5" s="142"/>
      <c r="J5" s="142"/>
      <c r="K5" s="142"/>
      <c r="L5" s="142"/>
      <c r="M5" s="142"/>
      <c r="N5" s="142"/>
      <c r="O5" s="142"/>
      <c r="P5" s="24"/>
      <c r="Q5" s="24"/>
      <c r="R5" s="24"/>
      <c r="S5" s="24"/>
      <c r="T5" s="24"/>
      <c r="U5" s="17" t="s">
        <v>38</v>
      </c>
    </row>
    <row r="6" spans="1:21" s="17" customFormat="1" ht="12.75" customHeight="1">
      <c r="A6" s="22"/>
      <c r="E6" s="130" t="s">
        <v>20</v>
      </c>
      <c r="F6" s="130"/>
      <c r="G6" s="130"/>
      <c r="H6" s="130"/>
      <c r="I6" s="130"/>
      <c r="J6" s="130"/>
      <c r="K6" s="130"/>
      <c r="L6" s="130"/>
      <c r="M6" s="130"/>
      <c r="N6" s="130"/>
      <c r="O6" s="130"/>
    </row>
    <row r="7" spans="1:21" s="17" customFormat="1" ht="5.25" customHeight="1">
      <c r="A7" s="16"/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</row>
    <row r="8" spans="1:21" ht="21.75" customHeight="1">
      <c r="A8" s="147" t="s">
        <v>1</v>
      </c>
      <c r="B8" s="143" t="s">
        <v>101</v>
      </c>
      <c r="C8" s="137" t="s">
        <v>56</v>
      </c>
      <c r="D8" s="137"/>
      <c r="E8" s="137" t="s">
        <v>25</v>
      </c>
      <c r="F8" s="137" t="s">
        <v>19</v>
      </c>
      <c r="G8" s="137" t="s">
        <v>17</v>
      </c>
      <c r="H8" s="137"/>
      <c r="I8" s="137"/>
      <c r="J8" s="137"/>
      <c r="K8" s="137"/>
      <c r="L8" s="131" t="s">
        <v>30</v>
      </c>
      <c r="M8" s="134" t="s">
        <v>39</v>
      </c>
      <c r="N8" s="135"/>
      <c r="O8" s="135"/>
      <c r="P8" s="135"/>
      <c r="Q8" s="136"/>
      <c r="R8" s="131" t="s">
        <v>71</v>
      </c>
      <c r="S8" s="137" t="s">
        <v>72</v>
      </c>
      <c r="T8" s="143" t="s">
        <v>0</v>
      </c>
      <c r="U8" s="143"/>
    </row>
    <row r="9" spans="1:21">
      <c r="A9" s="147"/>
      <c r="B9" s="143"/>
      <c r="C9" s="137"/>
      <c r="D9" s="137"/>
      <c r="E9" s="137"/>
      <c r="F9" s="137"/>
      <c r="G9" s="131" t="s">
        <v>57</v>
      </c>
      <c r="H9" s="131" t="s">
        <v>58</v>
      </c>
      <c r="I9" s="137" t="s">
        <v>11</v>
      </c>
      <c r="J9" s="137"/>
      <c r="K9" s="137"/>
      <c r="L9" s="132"/>
      <c r="M9" s="131" t="s">
        <v>57</v>
      </c>
      <c r="N9" s="131" t="s">
        <v>58</v>
      </c>
      <c r="O9" s="137" t="s">
        <v>11</v>
      </c>
      <c r="P9" s="137"/>
      <c r="Q9" s="137"/>
      <c r="R9" s="132"/>
      <c r="S9" s="137"/>
      <c r="T9" s="143" t="s">
        <v>38</v>
      </c>
      <c r="U9" s="144" t="s">
        <v>12</v>
      </c>
    </row>
    <row r="10" spans="1:21" ht="81.75" customHeight="1">
      <c r="A10" s="147"/>
      <c r="B10" s="143"/>
      <c r="C10" s="60" t="s">
        <v>57</v>
      </c>
      <c r="D10" s="60" t="s">
        <v>66</v>
      </c>
      <c r="E10" s="137"/>
      <c r="F10" s="137"/>
      <c r="G10" s="133"/>
      <c r="H10" s="133"/>
      <c r="I10" s="60" t="s">
        <v>31</v>
      </c>
      <c r="J10" s="60" t="s">
        <v>63</v>
      </c>
      <c r="K10" s="60" t="s">
        <v>32</v>
      </c>
      <c r="L10" s="133"/>
      <c r="M10" s="133"/>
      <c r="N10" s="133"/>
      <c r="O10" s="60" t="s">
        <v>61</v>
      </c>
      <c r="P10" s="60" t="s">
        <v>62</v>
      </c>
      <c r="Q10" s="60" t="s">
        <v>64</v>
      </c>
      <c r="R10" s="133"/>
      <c r="S10" s="137"/>
      <c r="T10" s="143"/>
      <c r="U10" s="145"/>
    </row>
    <row r="11" spans="1:21" s="9" customFormat="1" ht="30" customHeight="1">
      <c r="A11" s="11">
        <v>1</v>
      </c>
      <c r="B11" s="12">
        <v>2</v>
      </c>
      <c r="C11" s="12">
        <v>3</v>
      </c>
      <c r="D11" s="12">
        <v>4</v>
      </c>
      <c r="E11" s="12">
        <v>5</v>
      </c>
      <c r="F11" s="12">
        <v>6</v>
      </c>
      <c r="G11" s="12">
        <v>7</v>
      </c>
      <c r="H11" s="12" t="s">
        <v>18</v>
      </c>
      <c r="I11" s="12">
        <v>9</v>
      </c>
      <c r="J11" s="12">
        <v>10</v>
      </c>
      <c r="K11" s="12">
        <v>11</v>
      </c>
      <c r="L11" s="12">
        <v>12</v>
      </c>
      <c r="M11" s="12">
        <v>13</v>
      </c>
      <c r="N11" s="12" t="s">
        <v>55</v>
      </c>
      <c r="O11" s="12">
        <v>15</v>
      </c>
      <c r="P11" s="12">
        <v>16</v>
      </c>
      <c r="Q11" s="12">
        <v>17</v>
      </c>
      <c r="R11" s="12">
        <v>18</v>
      </c>
      <c r="S11" s="12">
        <v>19</v>
      </c>
      <c r="T11" s="12" t="s">
        <v>77</v>
      </c>
      <c r="U11" s="12" t="s">
        <v>76</v>
      </c>
    </row>
    <row r="12" spans="1:21" ht="21">
      <c r="A12" s="39" t="s">
        <v>4</v>
      </c>
      <c r="B12" s="34" t="s">
        <v>99</v>
      </c>
      <c r="C12" s="26">
        <f>SUM(C13:C19)</f>
        <v>455</v>
      </c>
      <c r="D12" s="26">
        <f>SUM(D13:D19)</f>
        <v>434</v>
      </c>
      <c r="E12" s="26">
        <f>SUM(E13:E19)</f>
        <v>1141</v>
      </c>
      <c r="F12" s="32">
        <f>E12/H12</f>
        <v>2.629032258064516</v>
      </c>
      <c r="G12" s="26">
        <f t="shared" ref="G12:T12" si="0">SUM(G13:G19)</f>
        <v>455</v>
      </c>
      <c r="H12" s="26">
        <f t="shared" si="0"/>
        <v>434</v>
      </c>
      <c r="I12" s="26">
        <f t="shared" si="0"/>
        <v>264</v>
      </c>
      <c r="J12" s="26">
        <f t="shared" si="0"/>
        <v>115</v>
      </c>
      <c r="K12" s="26">
        <f t="shared" si="0"/>
        <v>55</v>
      </c>
      <c r="L12" s="26">
        <f t="shared" si="0"/>
        <v>95</v>
      </c>
      <c r="M12" s="27">
        <f t="shared" si="0"/>
        <v>3878406.39</v>
      </c>
      <c r="N12" s="27">
        <f t="shared" si="0"/>
        <v>3419637.39</v>
      </c>
      <c r="O12" s="27">
        <f t="shared" si="0"/>
        <v>1706746</v>
      </c>
      <c r="P12" s="27">
        <f t="shared" si="0"/>
        <v>1516002.39</v>
      </c>
      <c r="Q12" s="27">
        <f t="shared" si="0"/>
        <v>196889</v>
      </c>
      <c r="R12" s="27">
        <f t="shared" si="0"/>
        <v>1432011.38</v>
      </c>
      <c r="S12" s="27">
        <f t="shared" si="0"/>
        <v>1495913</v>
      </c>
      <c r="T12" s="27">
        <f t="shared" si="0"/>
        <v>294824.01</v>
      </c>
      <c r="U12" s="30">
        <f>100-((S12+R12)/(O12+P12)*100)</f>
        <v>9.1482168113037119</v>
      </c>
    </row>
    <row r="13" spans="1:21">
      <c r="A13" s="39" t="s">
        <v>6</v>
      </c>
      <c r="B13" s="14" t="s">
        <v>141</v>
      </c>
      <c r="C13" s="25">
        <v>0</v>
      </c>
      <c r="D13" s="25">
        <v>0</v>
      </c>
      <c r="E13" s="25">
        <v>0</v>
      </c>
      <c r="F13" s="32" t="e">
        <f>E13/H13</f>
        <v>#DIV/0!</v>
      </c>
      <c r="G13" s="25">
        <v>0</v>
      </c>
      <c r="H13" s="28">
        <f>SUM(I13:K13)</f>
        <v>0</v>
      </c>
      <c r="I13" s="35">
        <v>0</v>
      </c>
      <c r="J13" s="35">
        <v>0</v>
      </c>
      <c r="K13" s="35">
        <v>0</v>
      </c>
      <c r="L13" s="35">
        <v>0</v>
      </c>
      <c r="M13" s="45">
        <v>0</v>
      </c>
      <c r="N13" s="29">
        <f t="shared" ref="N13:N18" si="1">SUM(O13:Q13)</f>
        <v>0</v>
      </c>
      <c r="O13" s="45">
        <v>0</v>
      </c>
      <c r="P13" s="45">
        <v>0</v>
      </c>
      <c r="Q13" s="45">
        <v>0</v>
      </c>
      <c r="R13" s="45">
        <v>0</v>
      </c>
      <c r="S13" s="45">
        <v>0</v>
      </c>
      <c r="T13" s="29">
        <f t="shared" ref="T13:T18" si="2">(O13+P13)-(S13+R13)</f>
        <v>0</v>
      </c>
      <c r="U13" s="30" t="e">
        <f t="shared" ref="U13:U18" si="3">100-((S13+R13)/(O13+P13)*100)</f>
        <v>#DIV/0!</v>
      </c>
    </row>
    <row r="14" spans="1:21">
      <c r="A14" s="39" t="s">
        <v>7</v>
      </c>
      <c r="B14" s="14" t="s">
        <v>142</v>
      </c>
      <c r="C14" s="25">
        <v>0</v>
      </c>
      <c r="D14" s="25">
        <v>0</v>
      </c>
      <c r="E14" s="25">
        <v>0</v>
      </c>
      <c r="F14" s="32" t="e">
        <f t="shared" ref="F14:F21" si="4">E14/H14</f>
        <v>#DIV/0!</v>
      </c>
      <c r="G14" s="25">
        <v>0</v>
      </c>
      <c r="H14" s="28">
        <f t="shared" ref="H14:H21" si="5">SUM(I14:K14)</f>
        <v>0</v>
      </c>
      <c r="I14" s="35">
        <v>0</v>
      </c>
      <c r="J14" s="35">
        <v>0</v>
      </c>
      <c r="K14" s="35">
        <v>0</v>
      </c>
      <c r="L14" s="35">
        <v>0</v>
      </c>
      <c r="M14" s="45">
        <v>0</v>
      </c>
      <c r="N14" s="29">
        <f t="shared" si="1"/>
        <v>0</v>
      </c>
      <c r="O14" s="45">
        <v>0</v>
      </c>
      <c r="P14" s="45">
        <v>0</v>
      </c>
      <c r="Q14" s="45">
        <v>0</v>
      </c>
      <c r="R14" s="45">
        <v>0</v>
      </c>
      <c r="S14" s="45">
        <v>0</v>
      </c>
      <c r="T14" s="29">
        <f t="shared" si="2"/>
        <v>0</v>
      </c>
      <c r="U14" s="30" t="e">
        <f t="shared" si="3"/>
        <v>#DIV/0!</v>
      </c>
    </row>
    <row r="15" spans="1:21">
      <c r="A15" s="39" t="s">
        <v>8</v>
      </c>
      <c r="B15" s="14" t="s">
        <v>143</v>
      </c>
      <c r="C15" s="25">
        <v>0</v>
      </c>
      <c r="D15" s="25">
        <v>0</v>
      </c>
      <c r="E15" s="25">
        <v>0</v>
      </c>
      <c r="F15" s="32" t="e">
        <f t="shared" si="4"/>
        <v>#DIV/0!</v>
      </c>
      <c r="G15" s="25">
        <v>0</v>
      </c>
      <c r="H15" s="28">
        <f t="shared" si="5"/>
        <v>0</v>
      </c>
      <c r="I15" s="35">
        <v>0</v>
      </c>
      <c r="J15" s="35">
        <v>0</v>
      </c>
      <c r="K15" s="35">
        <v>0</v>
      </c>
      <c r="L15" s="35">
        <v>0</v>
      </c>
      <c r="M15" s="45">
        <v>0</v>
      </c>
      <c r="N15" s="29">
        <f t="shared" si="1"/>
        <v>0</v>
      </c>
      <c r="O15" s="45">
        <v>0</v>
      </c>
      <c r="P15" s="45">
        <v>0</v>
      </c>
      <c r="Q15" s="45">
        <v>0</v>
      </c>
      <c r="R15" s="45">
        <v>0</v>
      </c>
      <c r="S15" s="45">
        <v>0</v>
      </c>
      <c r="T15" s="29">
        <f t="shared" si="2"/>
        <v>0</v>
      </c>
      <c r="U15" s="30" t="e">
        <f t="shared" si="3"/>
        <v>#DIV/0!</v>
      </c>
    </row>
    <row r="16" spans="1:21">
      <c r="A16" s="39" t="s">
        <v>33</v>
      </c>
      <c r="B16" s="14" t="s">
        <v>144</v>
      </c>
      <c r="C16" s="37">
        <f t="shared" ref="C16:D19" si="6">G16</f>
        <v>398</v>
      </c>
      <c r="D16" s="37">
        <f t="shared" si="6"/>
        <v>377</v>
      </c>
      <c r="E16" s="25">
        <v>1037</v>
      </c>
      <c r="F16" s="32">
        <f t="shared" si="4"/>
        <v>2.750663129973475</v>
      </c>
      <c r="G16" s="25">
        <v>398</v>
      </c>
      <c r="H16" s="28">
        <f t="shared" si="5"/>
        <v>377</v>
      </c>
      <c r="I16" s="35">
        <v>230</v>
      </c>
      <c r="J16" s="35">
        <v>98</v>
      </c>
      <c r="K16" s="35">
        <v>49</v>
      </c>
      <c r="L16" s="35">
        <v>95</v>
      </c>
      <c r="M16" s="45">
        <v>3872707</v>
      </c>
      <c r="N16" s="29">
        <f t="shared" si="1"/>
        <v>3413938</v>
      </c>
      <c r="O16" s="45">
        <v>1704255</v>
      </c>
      <c r="P16" s="45">
        <v>1513510</v>
      </c>
      <c r="Q16" s="45">
        <v>196173</v>
      </c>
      <c r="R16" s="45">
        <v>1429608</v>
      </c>
      <c r="S16" s="45">
        <v>1494118</v>
      </c>
      <c r="T16" s="29">
        <f t="shared" si="2"/>
        <v>294039</v>
      </c>
      <c r="U16" s="30">
        <f t="shared" si="3"/>
        <v>9.1379886349686785</v>
      </c>
    </row>
    <row r="17" spans="1:21">
      <c r="A17" s="39" t="s">
        <v>34</v>
      </c>
      <c r="B17" s="14" t="s">
        <v>145</v>
      </c>
      <c r="C17" s="37">
        <f t="shared" si="6"/>
        <v>53</v>
      </c>
      <c r="D17" s="37">
        <f t="shared" si="6"/>
        <v>53</v>
      </c>
      <c r="E17" s="25">
        <v>94</v>
      </c>
      <c r="F17" s="32">
        <f t="shared" si="4"/>
        <v>1.7735849056603774</v>
      </c>
      <c r="G17" s="25">
        <v>53</v>
      </c>
      <c r="H17" s="28">
        <f t="shared" si="5"/>
        <v>53</v>
      </c>
      <c r="I17" s="35">
        <v>31</v>
      </c>
      <c r="J17" s="35">
        <v>16</v>
      </c>
      <c r="K17" s="35">
        <v>6</v>
      </c>
      <c r="L17" s="41" t="s">
        <v>13</v>
      </c>
      <c r="M17" s="45">
        <v>5698</v>
      </c>
      <c r="N17" s="29">
        <f t="shared" si="1"/>
        <v>5698</v>
      </c>
      <c r="O17" s="45">
        <v>2491</v>
      </c>
      <c r="P17" s="45">
        <v>2491</v>
      </c>
      <c r="Q17" s="45">
        <v>716</v>
      </c>
      <c r="R17" s="45">
        <v>2402</v>
      </c>
      <c r="S17" s="45">
        <v>1795</v>
      </c>
      <c r="T17" s="29">
        <f t="shared" si="2"/>
        <v>785</v>
      </c>
      <c r="U17" s="30">
        <f t="shared" si="3"/>
        <v>15.756724207145723</v>
      </c>
    </row>
    <row r="18" spans="1:21">
      <c r="A18" s="39" t="s">
        <v>35</v>
      </c>
      <c r="B18" s="14" t="s">
        <v>146</v>
      </c>
      <c r="C18" s="37">
        <f t="shared" si="6"/>
        <v>1</v>
      </c>
      <c r="D18" s="37">
        <f t="shared" si="6"/>
        <v>1</v>
      </c>
      <c r="E18" s="25">
        <v>1</v>
      </c>
      <c r="F18" s="32">
        <f t="shared" si="4"/>
        <v>1</v>
      </c>
      <c r="G18" s="25">
        <v>1</v>
      </c>
      <c r="H18" s="28">
        <f t="shared" si="5"/>
        <v>1</v>
      </c>
      <c r="I18" s="35">
        <v>0</v>
      </c>
      <c r="J18" s="35">
        <v>1</v>
      </c>
      <c r="K18" s="35">
        <v>0</v>
      </c>
      <c r="L18" s="41" t="s">
        <v>13</v>
      </c>
      <c r="M18" s="45">
        <v>1.39</v>
      </c>
      <c r="N18" s="29">
        <f t="shared" si="1"/>
        <v>1.39</v>
      </c>
      <c r="O18" s="45">
        <v>0</v>
      </c>
      <c r="P18" s="45">
        <v>1.39</v>
      </c>
      <c r="Q18" s="45">
        <v>0</v>
      </c>
      <c r="R18" s="45">
        <v>1.38</v>
      </c>
      <c r="S18" s="45">
        <v>0</v>
      </c>
      <c r="T18" s="29">
        <f t="shared" si="2"/>
        <v>1.0000000000000009E-2</v>
      </c>
      <c r="U18" s="30">
        <f t="shared" si="3"/>
        <v>0.71942446043165376</v>
      </c>
    </row>
    <row r="19" spans="1:21">
      <c r="A19" s="39" t="s">
        <v>36</v>
      </c>
      <c r="B19" s="14" t="s">
        <v>37</v>
      </c>
      <c r="C19" s="37">
        <f t="shared" si="6"/>
        <v>3</v>
      </c>
      <c r="D19" s="37">
        <f t="shared" si="6"/>
        <v>3</v>
      </c>
      <c r="E19" s="25">
        <v>9</v>
      </c>
      <c r="F19" s="32">
        <f t="shared" si="4"/>
        <v>3</v>
      </c>
      <c r="G19" s="25">
        <v>3</v>
      </c>
      <c r="H19" s="28">
        <f t="shared" si="5"/>
        <v>3</v>
      </c>
      <c r="I19" s="35">
        <v>3</v>
      </c>
      <c r="J19" s="35">
        <v>0</v>
      </c>
      <c r="K19" s="35">
        <v>0</v>
      </c>
      <c r="L19" s="41" t="s">
        <v>13</v>
      </c>
      <c r="M19" s="40" t="s">
        <v>16</v>
      </c>
      <c r="N19" s="29" t="s">
        <v>16</v>
      </c>
      <c r="O19" s="40" t="s">
        <v>16</v>
      </c>
      <c r="P19" s="40" t="s">
        <v>16</v>
      </c>
      <c r="Q19" s="40" t="s">
        <v>16</v>
      </c>
      <c r="R19" s="40" t="s">
        <v>16</v>
      </c>
      <c r="S19" s="40" t="s">
        <v>16</v>
      </c>
      <c r="T19" s="29" t="s">
        <v>16</v>
      </c>
      <c r="U19" s="30" t="s">
        <v>16</v>
      </c>
    </row>
    <row r="20" spans="1:21" ht="12.75" customHeight="1">
      <c r="A20" s="84" t="s">
        <v>26</v>
      </c>
      <c r="B20" s="85"/>
      <c r="C20" s="85"/>
      <c r="D20" s="85"/>
      <c r="E20" s="85"/>
      <c r="F20" s="85"/>
      <c r="G20" s="85"/>
      <c r="H20" s="85"/>
      <c r="I20" s="85"/>
      <c r="J20" s="85"/>
      <c r="K20" s="85"/>
      <c r="L20" s="85"/>
      <c r="M20" s="85"/>
      <c r="N20" s="85"/>
      <c r="O20" s="85"/>
      <c r="P20" s="85"/>
      <c r="Q20" s="85"/>
      <c r="R20" s="85"/>
      <c r="S20" s="85"/>
      <c r="T20" s="85"/>
      <c r="U20" s="85"/>
    </row>
    <row r="21" spans="1:21" ht="21.75" customHeight="1">
      <c r="A21" s="39" t="s">
        <v>5</v>
      </c>
      <c r="B21" s="34" t="s">
        <v>54</v>
      </c>
      <c r="C21" s="2">
        <v>327</v>
      </c>
      <c r="D21" s="2">
        <v>317</v>
      </c>
      <c r="E21" s="2">
        <v>1005</v>
      </c>
      <c r="F21" s="32">
        <f t="shared" si="4"/>
        <v>3.170347003154574</v>
      </c>
      <c r="G21" s="2">
        <v>327</v>
      </c>
      <c r="H21" s="28">
        <f t="shared" si="5"/>
        <v>317</v>
      </c>
      <c r="I21" s="2">
        <v>209</v>
      </c>
      <c r="J21" s="2">
        <v>75</v>
      </c>
      <c r="K21" s="2">
        <v>33</v>
      </c>
      <c r="L21" s="2">
        <v>93</v>
      </c>
      <c r="M21" s="42">
        <v>1562100</v>
      </c>
      <c r="N21" s="43">
        <v>1354052.86</v>
      </c>
      <c r="O21" s="42">
        <v>836681</v>
      </c>
      <c r="P21" s="42">
        <v>415409</v>
      </c>
      <c r="Q21" s="42">
        <v>101962</v>
      </c>
      <c r="R21" s="42">
        <v>331571</v>
      </c>
      <c r="S21" s="42">
        <v>640005</v>
      </c>
      <c r="T21" s="42">
        <v>172243</v>
      </c>
      <c r="U21" s="44">
        <v>22.4</v>
      </c>
    </row>
    <row r="22" spans="1:21" ht="6" customHeight="1">
      <c r="I22" s="10"/>
      <c r="J22" s="10"/>
      <c r="K22" s="10"/>
      <c r="L22" s="10"/>
      <c r="M22" s="10"/>
    </row>
    <row r="23" spans="1:21" ht="12.75" customHeight="1">
      <c r="A23" s="150" t="s">
        <v>73</v>
      </c>
      <c r="B23" s="150"/>
      <c r="C23" s="150"/>
      <c r="D23" s="150"/>
      <c r="E23" s="150"/>
      <c r="F23" s="150"/>
      <c r="G23" s="150"/>
      <c r="H23" s="150"/>
      <c r="I23" s="150"/>
      <c r="J23" s="150"/>
      <c r="K23" s="150"/>
      <c r="L23" s="150"/>
      <c r="M23" s="150"/>
      <c r="N23" s="150"/>
      <c r="O23" s="150"/>
    </row>
    <row r="24" spans="1:21" s="31" customFormat="1" ht="12.75" customHeight="1">
      <c r="A24" s="146" t="s">
        <v>149</v>
      </c>
      <c r="B24" s="146"/>
      <c r="C24" s="146"/>
      <c r="D24" s="146"/>
      <c r="E24" s="146"/>
      <c r="F24" s="146"/>
      <c r="G24" s="146"/>
      <c r="H24" s="146"/>
      <c r="I24" s="146"/>
      <c r="J24" s="146"/>
      <c r="K24" s="146"/>
      <c r="L24" s="146"/>
      <c r="M24" s="146"/>
      <c r="N24" s="146"/>
      <c r="O24" s="146"/>
      <c r="P24" s="146"/>
      <c r="Q24" s="146"/>
      <c r="R24" s="73"/>
    </row>
    <row r="25" spans="1:21" s="31" customFormat="1" ht="12.75" customHeight="1">
      <c r="A25" s="146" t="s">
        <v>148</v>
      </c>
      <c r="B25" s="146"/>
      <c r="C25" s="146"/>
      <c r="D25" s="146"/>
      <c r="E25" s="146"/>
      <c r="F25" s="146"/>
      <c r="G25" s="146"/>
      <c r="H25" s="146"/>
      <c r="I25" s="146"/>
      <c r="J25" s="146"/>
      <c r="K25" s="146"/>
      <c r="L25" s="146"/>
      <c r="M25" s="146"/>
      <c r="N25" s="146"/>
      <c r="O25" s="146"/>
      <c r="P25" s="146"/>
      <c r="Q25" s="146"/>
      <c r="R25" s="73"/>
    </row>
    <row r="26" spans="1:21" s="31" customFormat="1">
      <c r="A26" s="148"/>
      <c r="B26" s="148"/>
      <c r="C26" s="148"/>
      <c r="D26" s="148"/>
      <c r="E26" s="148"/>
      <c r="F26" s="148"/>
      <c r="G26" s="148"/>
      <c r="H26" s="148"/>
      <c r="I26" s="148"/>
      <c r="J26" s="148"/>
      <c r="K26" s="148"/>
      <c r="L26" s="148"/>
      <c r="M26" s="148"/>
      <c r="N26" s="148"/>
      <c r="O26" s="148"/>
      <c r="P26" s="148"/>
      <c r="Q26" s="148"/>
      <c r="R26" s="73"/>
    </row>
    <row r="27" spans="1:21" ht="9" customHeight="1">
      <c r="H27" s="7"/>
      <c r="I27" s="7"/>
      <c r="J27" s="7"/>
      <c r="K27" s="7"/>
      <c r="L27" s="7"/>
      <c r="M27" s="7"/>
    </row>
    <row r="28" spans="1:21" ht="9" customHeight="1">
      <c r="H28" s="7"/>
      <c r="I28" s="7"/>
      <c r="J28" s="7"/>
      <c r="K28" s="7"/>
      <c r="L28" s="7"/>
      <c r="M28" s="7"/>
    </row>
    <row r="29" spans="1:21" ht="9" customHeight="1">
      <c r="H29" s="7"/>
      <c r="I29" s="7"/>
      <c r="J29" s="7"/>
      <c r="K29" s="7"/>
      <c r="L29" s="7"/>
      <c r="M29" s="7"/>
    </row>
    <row r="30" spans="1:21" ht="15.75" customHeight="1">
      <c r="A30" s="149"/>
      <c r="B30" s="149"/>
      <c r="C30" s="149"/>
      <c r="D30" s="149"/>
      <c r="E30" s="149"/>
      <c r="F30" s="149"/>
      <c r="G30" s="149"/>
      <c r="H30" s="149"/>
      <c r="I30" s="149"/>
      <c r="J30" s="149"/>
      <c r="K30" s="149"/>
      <c r="L30" s="149"/>
      <c r="M30" s="61"/>
      <c r="N30" s="61"/>
      <c r="O30" s="61"/>
      <c r="P30" s="61"/>
      <c r="Q30" s="61"/>
      <c r="R30" s="61"/>
      <c r="S30" s="61"/>
      <c r="T30" s="61"/>
      <c r="U30" s="61"/>
    </row>
    <row r="31" spans="1:21" ht="15.75">
      <c r="A31" s="5"/>
      <c r="E31" s="138"/>
      <c r="F31" s="138"/>
      <c r="G31" s="7"/>
    </row>
    <row r="32" spans="1:21">
      <c r="A32" s="33"/>
    </row>
    <row r="33" spans="1:2">
      <c r="A33" s="6"/>
      <c r="B33" s="31"/>
    </row>
  </sheetData>
  <sheetProtection formatCells="0" formatColumns="0" formatRows="0"/>
  <mergeCells count="31">
    <mergeCell ref="A26:Q26"/>
    <mergeCell ref="A30:L30"/>
    <mergeCell ref="E31:F31"/>
    <mergeCell ref="A23:O23"/>
    <mergeCell ref="A24:Q24"/>
    <mergeCell ref="T9:T10"/>
    <mergeCell ref="U9:U10"/>
    <mergeCell ref="A25:Q25"/>
    <mergeCell ref="A8:A10"/>
    <mergeCell ref="B8:B10"/>
    <mergeCell ref="C8:D9"/>
    <mergeCell ref="E8:E10"/>
    <mergeCell ref="F8:F10"/>
    <mergeCell ref="G8:K8"/>
    <mergeCell ref="G9:G10"/>
    <mergeCell ref="H9:H10"/>
    <mergeCell ref="I9:K9"/>
    <mergeCell ref="T8:U8"/>
    <mergeCell ref="T1:U1"/>
    <mergeCell ref="B2:U2"/>
    <mergeCell ref="I3:O3"/>
    <mergeCell ref="H4:P4"/>
    <mergeCell ref="E5:O5"/>
    <mergeCell ref="E6:O6"/>
    <mergeCell ref="L8:L10"/>
    <mergeCell ref="M8:Q8"/>
    <mergeCell ref="R8:R10"/>
    <mergeCell ref="S8:S10"/>
    <mergeCell ref="O9:Q9"/>
    <mergeCell ref="M9:M10"/>
    <mergeCell ref="N9:N10"/>
  </mergeCells>
  <printOptions horizontalCentered="1"/>
  <pageMargins left="0.19685039370078741" right="0.19685039370078741" top="0.39370078740157483" bottom="0.19685039370078741" header="0.51181102362204722" footer="0.51181102362204722"/>
  <pageSetup paperSize="9" scale="66" firstPageNumber="7" fitToHeight="100" orientation="landscape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X27"/>
  <sheetViews>
    <sheetView zoomScale="82" zoomScaleNormal="82" workbookViewId="0">
      <selection activeCell="D32" sqref="D32:D33"/>
    </sheetView>
  </sheetViews>
  <sheetFormatPr defaultRowHeight="12.75"/>
  <cols>
    <col min="1" max="1" width="6.28515625" style="8" customWidth="1"/>
    <col min="2" max="2" width="25.28515625" style="6" customWidth="1"/>
    <col min="3" max="3" width="9.140625" style="6" customWidth="1"/>
    <col min="4" max="4" width="7.140625" style="6" customWidth="1"/>
    <col min="5" max="5" width="8" style="6" customWidth="1"/>
    <col min="6" max="6" width="9.140625" style="6" customWidth="1"/>
    <col min="7" max="7" width="10.42578125" style="6" customWidth="1"/>
    <col min="8" max="8" width="8.28515625" style="6" customWidth="1"/>
    <col min="9" max="9" width="9" style="6" customWidth="1"/>
    <col min="10" max="10" width="7.5703125" style="6" customWidth="1"/>
    <col min="11" max="11" width="6.7109375" style="6" customWidth="1"/>
    <col min="12" max="12" width="6.42578125" style="6" customWidth="1"/>
    <col min="13" max="13" width="9.5703125" style="6" customWidth="1"/>
    <col min="14" max="14" width="8.140625" style="6" customWidth="1"/>
    <col min="15" max="15" width="8.42578125" style="6" customWidth="1"/>
    <col min="16" max="16" width="14.42578125" style="6" customWidth="1"/>
    <col min="17" max="17" width="13" style="6" customWidth="1"/>
    <col min="18" max="19" width="13.140625" style="6" customWidth="1"/>
    <col min="20" max="20" width="12.28515625" style="6" customWidth="1"/>
    <col min="21" max="21" width="12.7109375" style="6" customWidth="1"/>
    <col min="22" max="22" width="13" style="6" customWidth="1"/>
    <col min="23" max="23" width="13.140625" style="6" customWidth="1"/>
    <col min="24" max="24" width="29.5703125" style="6" customWidth="1"/>
    <col min="25" max="16384" width="9.140625" style="6"/>
  </cols>
  <sheetData>
    <row r="1" spans="1:24" ht="12.75" customHeight="1">
      <c r="U1" s="138" t="s">
        <v>98</v>
      </c>
      <c r="V1" s="138"/>
    </row>
    <row r="2" spans="1:24" s="17" customFormat="1" ht="15.75">
      <c r="A2" s="16"/>
      <c r="B2" s="139" t="s">
        <v>160</v>
      </c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139"/>
      <c r="S2" s="139"/>
      <c r="T2" s="139"/>
      <c r="U2" s="139"/>
      <c r="V2" s="139"/>
    </row>
    <row r="3" spans="1:24" s="19" customFormat="1" ht="15.75" customHeight="1">
      <c r="A3" s="18"/>
      <c r="C3" s="20"/>
      <c r="D3" s="20"/>
      <c r="E3" s="20"/>
      <c r="F3" s="20"/>
      <c r="G3" s="20"/>
      <c r="H3" s="20"/>
      <c r="I3" s="20" t="s">
        <v>15</v>
      </c>
      <c r="J3" s="140" t="s">
        <v>167</v>
      </c>
      <c r="K3" s="140"/>
      <c r="L3" s="140"/>
      <c r="M3" s="140"/>
      <c r="N3" s="140"/>
      <c r="O3" s="140"/>
      <c r="P3" s="140"/>
      <c r="Q3" s="20"/>
      <c r="R3" s="20"/>
      <c r="S3" s="20"/>
      <c r="T3" s="20"/>
      <c r="U3" s="20"/>
      <c r="V3" s="20"/>
      <c r="W3" s="20"/>
    </row>
    <row r="4" spans="1:24" s="17" customFormat="1" ht="15" customHeight="1">
      <c r="A4" s="16"/>
      <c r="B4" s="21"/>
      <c r="C4" s="21"/>
      <c r="D4" s="21"/>
      <c r="E4" s="21"/>
      <c r="F4" s="21"/>
      <c r="G4" s="21"/>
      <c r="H4" s="21"/>
      <c r="I4" s="141" t="s">
        <v>3</v>
      </c>
      <c r="J4" s="141"/>
      <c r="K4" s="141"/>
      <c r="L4" s="141"/>
      <c r="M4" s="141"/>
      <c r="N4" s="141"/>
      <c r="O4" s="141"/>
      <c r="P4" s="141"/>
      <c r="Q4" s="141"/>
      <c r="R4" s="21"/>
      <c r="S4" s="21"/>
      <c r="T4" s="21"/>
      <c r="U4" s="21"/>
      <c r="V4" s="21"/>
      <c r="W4" s="21"/>
    </row>
    <row r="5" spans="1:24" s="17" customFormat="1" ht="5.25" customHeight="1">
      <c r="A5" s="16"/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</row>
    <row r="6" spans="1:24" ht="21.75" customHeight="1">
      <c r="A6" s="147" t="s">
        <v>1</v>
      </c>
      <c r="B6" s="143" t="s">
        <v>101</v>
      </c>
      <c r="C6" s="137" t="s">
        <v>102</v>
      </c>
      <c r="D6" s="137" t="s">
        <v>56</v>
      </c>
      <c r="E6" s="137"/>
      <c r="F6" s="137" t="s">
        <v>25</v>
      </c>
      <c r="G6" s="137" t="s">
        <v>19</v>
      </c>
      <c r="H6" s="137" t="s">
        <v>17</v>
      </c>
      <c r="I6" s="137"/>
      <c r="J6" s="137"/>
      <c r="K6" s="137"/>
      <c r="L6" s="137"/>
      <c r="M6" s="131" t="s">
        <v>30</v>
      </c>
      <c r="N6" s="134" t="s">
        <v>39</v>
      </c>
      <c r="O6" s="135"/>
      <c r="P6" s="135"/>
      <c r="Q6" s="135"/>
      <c r="R6" s="136"/>
      <c r="S6" s="131" t="s">
        <v>71</v>
      </c>
      <c r="T6" s="137" t="s">
        <v>72</v>
      </c>
      <c r="U6" s="143" t="s">
        <v>0</v>
      </c>
      <c r="V6" s="143"/>
      <c r="W6" s="131" t="s">
        <v>103</v>
      </c>
      <c r="X6" s="131"/>
    </row>
    <row r="7" spans="1:24">
      <c r="A7" s="147"/>
      <c r="B7" s="143"/>
      <c r="C7" s="137"/>
      <c r="D7" s="137"/>
      <c r="E7" s="137"/>
      <c r="F7" s="137"/>
      <c r="G7" s="137"/>
      <c r="H7" s="131" t="s">
        <v>57</v>
      </c>
      <c r="I7" s="131" t="s">
        <v>58</v>
      </c>
      <c r="J7" s="137" t="s">
        <v>11</v>
      </c>
      <c r="K7" s="137"/>
      <c r="L7" s="137"/>
      <c r="M7" s="132"/>
      <c r="N7" s="131" t="s">
        <v>57</v>
      </c>
      <c r="O7" s="131" t="s">
        <v>58</v>
      </c>
      <c r="P7" s="137" t="s">
        <v>11</v>
      </c>
      <c r="Q7" s="137"/>
      <c r="R7" s="137"/>
      <c r="S7" s="132"/>
      <c r="T7" s="137"/>
      <c r="U7" s="143" t="s">
        <v>38</v>
      </c>
      <c r="V7" s="144" t="s">
        <v>12</v>
      </c>
      <c r="W7" s="132"/>
      <c r="X7" s="132"/>
    </row>
    <row r="8" spans="1:24" ht="81.75" customHeight="1">
      <c r="A8" s="147"/>
      <c r="B8" s="143"/>
      <c r="C8" s="137"/>
      <c r="D8" s="60" t="s">
        <v>57</v>
      </c>
      <c r="E8" s="60" t="s">
        <v>66</v>
      </c>
      <c r="F8" s="137"/>
      <c r="G8" s="137"/>
      <c r="H8" s="133"/>
      <c r="I8" s="133"/>
      <c r="J8" s="60" t="s">
        <v>31</v>
      </c>
      <c r="K8" s="60" t="s">
        <v>63</v>
      </c>
      <c r="L8" s="60" t="s">
        <v>32</v>
      </c>
      <c r="M8" s="133"/>
      <c r="N8" s="133"/>
      <c r="O8" s="133"/>
      <c r="P8" s="60" t="s">
        <v>61</v>
      </c>
      <c r="Q8" s="60" t="s">
        <v>62</v>
      </c>
      <c r="R8" s="60" t="s">
        <v>64</v>
      </c>
      <c r="S8" s="133"/>
      <c r="T8" s="137"/>
      <c r="U8" s="143"/>
      <c r="V8" s="145"/>
      <c r="W8" s="133"/>
      <c r="X8" s="133"/>
    </row>
    <row r="9" spans="1:24" s="9" customFormat="1" ht="30" customHeight="1">
      <c r="A9" s="11">
        <v>1</v>
      </c>
      <c r="B9" s="12">
        <v>2</v>
      </c>
      <c r="C9" s="12">
        <v>3</v>
      </c>
      <c r="D9" s="12">
        <v>4</v>
      </c>
      <c r="E9" s="12">
        <v>5</v>
      </c>
      <c r="F9" s="12">
        <v>6</v>
      </c>
      <c r="G9" s="12">
        <v>7</v>
      </c>
      <c r="H9" s="12">
        <v>8</v>
      </c>
      <c r="I9" s="12" t="s">
        <v>104</v>
      </c>
      <c r="J9" s="12">
        <v>10</v>
      </c>
      <c r="K9" s="12">
        <v>11</v>
      </c>
      <c r="L9" s="12">
        <v>12</v>
      </c>
      <c r="M9" s="12">
        <v>13</v>
      </c>
      <c r="N9" s="12">
        <v>14</v>
      </c>
      <c r="O9" s="12" t="s">
        <v>105</v>
      </c>
      <c r="P9" s="12">
        <v>16</v>
      </c>
      <c r="Q9" s="12">
        <v>17</v>
      </c>
      <c r="R9" s="12">
        <v>18</v>
      </c>
      <c r="S9" s="12">
        <v>19</v>
      </c>
      <c r="T9" s="12">
        <v>20</v>
      </c>
      <c r="U9" s="12" t="s">
        <v>106</v>
      </c>
      <c r="V9" s="12" t="s">
        <v>107</v>
      </c>
      <c r="W9" s="12">
        <v>22</v>
      </c>
      <c r="X9" s="129"/>
    </row>
    <row r="10" spans="1:24" ht="31.5">
      <c r="A10" s="39" t="s">
        <v>4</v>
      </c>
      <c r="B10" s="34" t="s">
        <v>100</v>
      </c>
      <c r="C10" s="26">
        <f>SUM(C11:C14)</f>
        <v>295</v>
      </c>
      <c r="D10" s="26">
        <f>SUM(D11:D14)</f>
        <v>71</v>
      </c>
      <c r="E10" s="26">
        <f>SUM(E11:E14)</f>
        <v>71</v>
      </c>
      <c r="F10" s="26">
        <f>SUM(F11:F14)</f>
        <v>287</v>
      </c>
      <c r="G10" s="32">
        <f>F10/I10</f>
        <v>4.042253521126761</v>
      </c>
      <c r="H10" s="26">
        <f t="shared" ref="H10:U10" si="0">SUM(H11:H14)</f>
        <v>71</v>
      </c>
      <c r="I10" s="26">
        <f t="shared" si="0"/>
        <v>71</v>
      </c>
      <c r="J10" s="26">
        <f t="shared" si="0"/>
        <v>58</v>
      </c>
      <c r="K10" s="26">
        <f t="shared" si="0"/>
        <v>12</v>
      </c>
      <c r="L10" s="26">
        <f t="shared" si="0"/>
        <v>1</v>
      </c>
      <c r="M10" s="26">
        <f t="shared" si="0"/>
        <v>34</v>
      </c>
      <c r="N10" s="27">
        <f t="shared" si="0"/>
        <v>165487.93</v>
      </c>
      <c r="O10" s="27">
        <f t="shared" si="0"/>
        <v>165487.927</v>
      </c>
      <c r="P10" s="27">
        <f t="shared" si="0"/>
        <v>105929.15</v>
      </c>
      <c r="Q10" s="27">
        <f t="shared" si="0"/>
        <v>57188.436999999998</v>
      </c>
      <c r="R10" s="27">
        <f t="shared" si="0"/>
        <v>2370.34</v>
      </c>
      <c r="S10" s="27">
        <f t="shared" si="0"/>
        <v>52728.81</v>
      </c>
      <c r="T10" s="27">
        <f t="shared" si="0"/>
        <v>86741.99</v>
      </c>
      <c r="U10" s="27">
        <f t="shared" si="0"/>
        <v>23646.787000000011</v>
      </c>
      <c r="V10" s="30">
        <f>100-((T10+S10)/(P10+Q10)*100)</f>
        <v>14.496773422721134</v>
      </c>
      <c r="W10" s="27"/>
      <c r="X10" s="42"/>
    </row>
    <row r="11" spans="1:24">
      <c r="A11" s="39" t="s">
        <v>6</v>
      </c>
      <c r="B11" s="14" t="s">
        <v>141</v>
      </c>
      <c r="C11" s="25"/>
      <c r="D11" s="25"/>
      <c r="E11" s="25"/>
      <c r="F11" s="25"/>
      <c r="G11" s="32" t="e">
        <f>F11/I11</f>
        <v>#DIV/0!</v>
      </c>
      <c r="H11" s="25"/>
      <c r="I11" s="28">
        <f>SUM(J11:L11)</f>
        <v>0</v>
      </c>
      <c r="J11" s="35"/>
      <c r="K11" s="35"/>
      <c r="L11" s="35"/>
      <c r="M11" s="35"/>
      <c r="N11" s="45"/>
      <c r="O11" s="29">
        <f>SUM(P11:R11)</f>
        <v>0</v>
      </c>
      <c r="P11" s="45"/>
      <c r="Q11" s="45"/>
      <c r="R11" s="45"/>
      <c r="S11" s="45"/>
      <c r="T11" s="45"/>
      <c r="U11" s="29">
        <f>(P11+Q11)-(T11+S11)</f>
        <v>0</v>
      </c>
      <c r="V11" s="30" t="e">
        <f>100-((T11+S11)/(P11+Q11)*100)</f>
        <v>#DIV/0!</v>
      </c>
      <c r="W11" s="45"/>
      <c r="X11" s="45"/>
    </row>
    <row r="12" spans="1:24" ht="22.5">
      <c r="A12" s="39" t="s">
        <v>7</v>
      </c>
      <c r="B12" s="14" t="s">
        <v>147</v>
      </c>
      <c r="C12" s="25"/>
      <c r="D12" s="25"/>
      <c r="E12" s="25"/>
      <c r="F12" s="25"/>
      <c r="G12" s="32" t="e">
        <f>F12/I12</f>
        <v>#DIV/0!</v>
      </c>
      <c r="H12" s="25"/>
      <c r="I12" s="28">
        <f>SUM(J12:L12)</f>
        <v>0</v>
      </c>
      <c r="J12" s="35"/>
      <c r="K12" s="35"/>
      <c r="L12" s="35"/>
      <c r="M12" s="35"/>
      <c r="N12" s="45"/>
      <c r="O12" s="29">
        <f>SUM(P12:R12)</f>
        <v>0</v>
      </c>
      <c r="P12" s="45"/>
      <c r="Q12" s="45"/>
      <c r="R12" s="45"/>
      <c r="S12" s="45"/>
      <c r="T12" s="45"/>
      <c r="U12" s="29">
        <f>(P12+Q12)-(T12+S12)</f>
        <v>0</v>
      </c>
      <c r="V12" s="30" t="e">
        <f>100-((T12+S12)/(P12+Q12)*100)</f>
        <v>#DIV/0!</v>
      </c>
      <c r="W12" s="45"/>
      <c r="X12" s="45"/>
    </row>
    <row r="13" spans="1:24">
      <c r="A13" s="39" t="s">
        <v>8</v>
      </c>
      <c r="B13" s="14" t="s">
        <v>143</v>
      </c>
      <c r="C13" s="25"/>
      <c r="D13" s="25"/>
      <c r="E13" s="25"/>
      <c r="F13" s="25"/>
      <c r="G13" s="32" t="e">
        <f>F13/I13</f>
        <v>#DIV/0!</v>
      </c>
      <c r="H13" s="25"/>
      <c r="I13" s="28">
        <f>SUM(J13:L13)</f>
        <v>0</v>
      </c>
      <c r="J13" s="35"/>
      <c r="K13" s="35"/>
      <c r="L13" s="35"/>
      <c r="M13" s="35"/>
      <c r="N13" s="45"/>
      <c r="O13" s="29">
        <f>SUM(P13:R13)</f>
        <v>0</v>
      </c>
      <c r="P13" s="45"/>
      <c r="Q13" s="45"/>
      <c r="R13" s="45"/>
      <c r="S13" s="45"/>
      <c r="T13" s="45"/>
      <c r="U13" s="29">
        <f>(P13+Q13)-(T13+S13)</f>
        <v>0</v>
      </c>
      <c r="V13" s="30" t="e">
        <f>100-((T13+S13)/(P13+Q13)*100)</f>
        <v>#DIV/0!</v>
      </c>
      <c r="W13" s="45"/>
      <c r="X13" s="45"/>
    </row>
    <row r="14" spans="1:24">
      <c r="A14" s="39" t="s">
        <v>33</v>
      </c>
      <c r="B14" s="14" t="s">
        <v>144</v>
      </c>
      <c r="C14" s="25">
        <v>295</v>
      </c>
      <c r="D14" s="37">
        <f>H14</f>
        <v>71</v>
      </c>
      <c r="E14" s="37">
        <f>I14</f>
        <v>71</v>
      </c>
      <c r="F14" s="25">
        <v>287</v>
      </c>
      <c r="G14" s="32">
        <f>F14/I14</f>
        <v>4.042253521126761</v>
      </c>
      <c r="H14" s="25">
        <v>71</v>
      </c>
      <c r="I14" s="28">
        <f>SUM(J14:L14)</f>
        <v>71</v>
      </c>
      <c r="J14" s="35">
        <v>58</v>
      </c>
      <c r="K14" s="35">
        <v>12</v>
      </c>
      <c r="L14" s="35">
        <v>1</v>
      </c>
      <c r="M14" s="35">
        <v>34</v>
      </c>
      <c r="N14" s="45">
        <v>165487.93</v>
      </c>
      <c r="O14" s="29">
        <f>SUM(P14:R14)</f>
        <v>165487.927</v>
      </c>
      <c r="P14" s="45">
        <v>105929.15</v>
      </c>
      <c r="Q14" s="45">
        <v>57188.436999999998</v>
      </c>
      <c r="R14" s="45">
        <v>2370.34</v>
      </c>
      <c r="S14" s="45">
        <v>52728.81</v>
      </c>
      <c r="T14" s="45">
        <v>86741.99</v>
      </c>
      <c r="U14" s="29">
        <f>(P14+Q14)-(T14+S14)</f>
        <v>23646.787000000011</v>
      </c>
      <c r="V14" s="30">
        <f>100-((T14+S14)/(P14+Q14)*100)</f>
        <v>14.496773422721134</v>
      </c>
      <c r="W14" s="45">
        <v>0</v>
      </c>
      <c r="X14" s="45"/>
    </row>
    <row r="15" spans="1:24">
      <c r="J15" s="10"/>
      <c r="K15" s="10"/>
      <c r="L15" s="10"/>
      <c r="M15" s="10"/>
      <c r="N15" s="10"/>
    </row>
    <row r="16" spans="1:24">
      <c r="J16" s="10"/>
      <c r="K16" s="10"/>
      <c r="L16" s="10"/>
      <c r="M16" s="10"/>
      <c r="N16" s="10"/>
    </row>
    <row r="17" spans="1:23">
      <c r="J17" s="10"/>
      <c r="K17" s="10"/>
      <c r="L17" s="10"/>
      <c r="M17" s="10"/>
      <c r="N17" s="10"/>
    </row>
    <row r="18" spans="1:23" ht="12.75" customHeight="1">
      <c r="A18" s="150" t="s">
        <v>73</v>
      </c>
      <c r="B18" s="150"/>
      <c r="C18" s="150"/>
      <c r="D18" s="150"/>
      <c r="E18" s="150"/>
      <c r="F18" s="150"/>
      <c r="G18" s="150"/>
      <c r="H18" s="150"/>
      <c r="I18" s="150"/>
      <c r="J18" s="150"/>
      <c r="K18" s="150"/>
      <c r="L18" s="150"/>
      <c r="M18" s="150"/>
      <c r="N18" s="150"/>
      <c r="O18" s="150"/>
      <c r="P18" s="150"/>
    </row>
    <row r="19" spans="1:23" ht="12.75" customHeight="1">
      <c r="A19" s="86" t="s">
        <v>151</v>
      </c>
      <c r="B19" s="83"/>
      <c r="C19" s="83"/>
      <c r="D19" s="83"/>
      <c r="E19" s="83"/>
      <c r="F19" s="83"/>
      <c r="G19" s="83"/>
      <c r="H19" s="83"/>
      <c r="I19" s="83"/>
      <c r="J19" s="83"/>
      <c r="K19" s="83"/>
      <c r="L19" s="83"/>
      <c r="M19" s="83"/>
      <c r="N19" s="83"/>
      <c r="O19" s="83"/>
      <c r="P19" s="83"/>
    </row>
    <row r="20" spans="1:23" s="31" customFormat="1" ht="12.75" customHeight="1">
      <c r="A20" s="146" t="s">
        <v>150</v>
      </c>
      <c r="B20" s="146"/>
      <c r="C20" s="146"/>
      <c r="D20" s="146"/>
      <c r="E20" s="146"/>
      <c r="F20" s="146"/>
      <c r="G20" s="146"/>
      <c r="H20" s="146"/>
      <c r="I20" s="146"/>
      <c r="J20" s="146"/>
      <c r="K20" s="146"/>
      <c r="L20" s="146"/>
      <c r="M20" s="146"/>
      <c r="N20" s="146"/>
      <c r="O20" s="146"/>
      <c r="P20" s="146"/>
      <c r="Q20" s="146"/>
      <c r="R20" s="146"/>
      <c r="S20" s="73"/>
      <c r="W20" s="73"/>
    </row>
    <row r="21" spans="1:23" s="31" customFormat="1" ht="12.75" customHeight="1">
      <c r="A21" s="146"/>
      <c r="B21" s="146"/>
      <c r="C21" s="146"/>
      <c r="D21" s="146"/>
      <c r="E21" s="146"/>
      <c r="F21" s="146"/>
      <c r="G21" s="146"/>
      <c r="H21" s="146"/>
      <c r="I21" s="146"/>
      <c r="J21" s="146"/>
      <c r="K21" s="146"/>
      <c r="L21" s="146"/>
      <c r="M21" s="146"/>
      <c r="N21" s="146"/>
      <c r="O21" s="146"/>
      <c r="P21" s="146"/>
      <c r="Q21" s="146"/>
      <c r="R21" s="146"/>
      <c r="S21" s="73"/>
      <c r="W21" s="73"/>
    </row>
    <row r="22" spans="1:23" ht="9" customHeight="1">
      <c r="I22" s="7"/>
      <c r="J22" s="7"/>
      <c r="K22" s="7"/>
      <c r="L22" s="7"/>
      <c r="M22" s="7"/>
      <c r="N22" s="7"/>
    </row>
    <row r="23" spans="1:23" ht="9" customHeight="1">
      <c r="I23" s="7"/>
      <c r="J23" s="7"/>
      <c r="K23" s="7"/>
      <c r="L23" s="7"/>
      <c r="M23" s="7"/>
      <c r="N23" s="7"/>
    </row>
    <row r="24" spans="1:23" ht="15.75" customHeight="1">
      <c r="A24" s="149"/>
      <c r="B24" s="149"/>
      <c r="C24" s="149"/>
      <c r="D24" s="149"/>
      <c r="E24" s="149"/>
      <c r="F24" s="149"/>
      <c r="G24" s="149"/>
      <c r="H24" s="149"/>
      <c r="I24" s="149"/>
      <c r="J24" s="149"/>
      <c r="K24" s="149"/>
      <c r="L24" s="149"/>
      <c r="M24" s="149"/>
      <c r="N24" s="61"/>
      <c r="O24" s="61"/>
      <c r="P24" s="61"/>
      <c r="Q24" s="61"/>
      <c r="R24" s="61"/>
      <c r="S24" s="61"/>
      <c r="T24" s="61"/>
      <c r="U24" s="61"/>
      <c r="V24" s="61"/>
      <c r="W24" s="61"/>
    </row>
    <row r="25" spans="1:23" ht="15.75">
      <c r="A25" s="5"/>
      <c r="F25" s="138"/>
      <c r="G25" s="138"/>
      <c r="H25" s="7"/>
    </row>
    <row r="26" spans="1:23">
      <c r="A26" s="33"/>
    </row>
    <row r="27" spans="1:23">
      <c r="A27" s="6"/>
      <c r="B27" s="31"/>
    </row>
  </sheetData>
  <sheetProtection formatCells="0" formatColumns="0" formatRows="0"/>
  <mergeCells count="31">
    <mergeCell ref="X6:X8"/>
    <mergeCell ref="O7:O8"/>
    <mergeCell ref="U7:U8"/>
    <mergeCell ref="V7:V8"/>
    <mergeCell ref="U6:V6"/>
    <mergeCell ref="W6:W8"/>
    <mergeCell ref="T6:T8"/>
    <mergeCell ref="U1:V1"/>
    <mergeCell ref="B2:V2"/>
    <mergeCell ref="J3:P3"/>
    <mergeCell ref="I4:Q4"/>
    <mergeCell ref="B6:B8"/>
    <mergeCell ref="N7:N8"/>
    <mergeCell ref="G6:G8"/>
    <mergeCell ref="C6:C8"/>
    <mergeCell ref="H7:H8"/>
    <mergeCell ref="D6:E7"/>
    <mergeCell ref="J7:L7"/>
    <mergeCell ref="M6:M8"/>
    <mergeCell ref="P7:R7"/>
    <mergeCell ref="S6:S8"/>
    <mergeCell ref="I7:I8"/>
    <mergeCell ref="F25:G25"/>
    <mergeCell ref="A20:R20"/>
    <mergeCell ref="A18:P18"/>
    <mergeCell ref="A6:A8"/>
    <mergeCell ref="A21:R21"/>
    <mergeCell ref="H6:L6"/>
    <mergeCell ref="A24:M24"/>
    <mergeCell ref="N6:R6"/>
    <mergeCell ref="F6:F8"/>
  </mergeCells>
  <printOptions horizontalCentered="1"/>
  <pageMargins left="0.19685039370078741" right="0.19685039370078741" top="0.39370078740157483" bottom="0.19685039370078741" header="0.51181102362204722" footer="0.51181102362204722"/>
  <pageSetup paperSize="9" scale="53" firstPageNumber="7" fitToHeight="100" orientation="landscape" useFirstPageNumber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O51"/>
  <sheetViews>
    <sheetView workbookViewId="0">
      <selection activeCell="H6" sqref="H6"/>
    </sheetView>
  </sheetViews>
  <sheetFormatPr defaultRowHeight="12.75"/>
  <cols>
    <col min="1" max="1" width="7.7109375" style="46" customWidth="1"/>
    <col min="2" max="2" width="27.28515625" style="47" customWidth="1"/>
    <col min="3" max="3" width="9" style="47" customWidth="1"/>
    <col min="4" max="4" width="9.85546875" style="47" customWidth="1"/>
    <col min="5" max="5" width="13.7109375" style="47" customWidth="1"/>
    <col min="6" max="6" width="10.140625" style="47" customWidth="1"/>
    <col min="7" max="7" width="10.5703125" style="47" customWidth="1"/>
    <col min="8" max="8" width="11.7109375" style="47" customWidth="1"/>
    <col min="9" max="9" width="9.140625" style="47" customWidth="1"/>
    <col min="10" max="10" width="12.85546875" style="47" customWidth="1"/>
    <col min="11" max="11" width="9.7109375" style="47" customWidth="1"/>
    <col min="12" max="12" width="12.85546875" style="47" customWidth="1"/>
    <col min="13" max="14" width="13.28515625" style="47" customWidth="1"/>
    <col min="15" max="16384" width="9.140625" style="47"/>
  </cols>
  <sheetData>
    <row r="1" spans="1:15">
      <c r="M1" s="48" t="s">
        <v>29</v>
      </c>
      <c r="N1" s="48"/>
    </row>
    <row r="2" spans="1:15" ht="12.75" customHeight="1"/>
    <row r="3" spans="1:15" ht="33.75" customHeight="1">
      <c r="A3" s="49"/>
      <c r="B3" s="164" t="s">
        <v>161</v>
      </c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64"/>
      <c r="N3" s="91"/>
    </row>
    <row r="4" spans="1:15" s="51" customFormat="1" ht="15.75">
      <c r="A4" s="50" t="s">
        <v>15</v>
      </c>
      <c r="B4" s="165" t="s">
        <v>167</v>
      </c>
      <c r="C4" s="165"/>
      <c r="D4" s="165"/>
      <c r="E4" s="165"/>
      <c r="F4" s="165"/>
      <c r="G4" s="165"/>
      <c r="H4" s="165"/>
      <c r="I4" s="165"/>
      <c r="J4" s="165"/>
      <c r="K4" s="165"/>
      <c r="L4" s="165"/>
      <c r="M4" s="165"/>
      <c r="N4" s="94"/>
    </row>
    <row r="5" spans="1:15" s="51" customFormat="1" ht="15" customHeight="1">
      <c r="B5" s="166" t="s">
        <v>3</v>
      </c>
      <c r="C5" s="166"/>
      <c r="D5" s="166"/>
      <c r="E5" s="166"/>
      <c r="F5" s="166"/>
      <c r="G5" s="166"/>
      <c r="H5" s="166"/>
      <c r="I5" s="166"/>
      <c r="J5" s="166"/>
      <c r="K5" s="166"/>
      <c r="L5" s="166"/>
      <c r="M5" s="166"/>
      <c r="N5" s="52"/>
    </row>
    <row r="6" spans="1:15" s="51" customFormat="1" ht="15" customHeight="1"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</row>
    <row r="7" spans="1:15" ht="20.25" customHeight="1">
      <c r="A7" s="151" t="s">
        <v>2</v>
      </c>
      <c r="B7" s="154" t="s">
        <v>59</v>
      </c>
      <c r="C7" s="158" t="s">
        <v>60</v>
      </c>
      <c r="D7" s="159"/>
      <c r="E7" s="160"/>
      <c r="F7" s="155" t="s">
        <v>78</v>
      </c>
      <c r="G7" s="154" t="s">
        <v>108</v>
      </c>
      <c r="H7" s="154"/>
      <c r="I7" s="154"/>
      <c r="J7" s="154"/>
      <c r="K7" s="154"/>
      <c r="L7" s="154"/>
      <c r="M7" s="154"/>
      <c r="N7" s="154"/>
    </row>
    <row r="8" spans="1:15" ht="18.75" customHeight="1">
      <c r="A8" s="152"/>
      <c r="B8" s="154"/>
      <c r="C8" s="161"/>
      <c r="D8" s="162"/>
      <c r="E8" s="163"/>
      <c r="F8" s="156"/>
      <c r="G8" s="154" t="s">
        <v>65</v>
      </c>
      <c r="H8" s="154"/>
      <c r="I8" s="154" t="s">
        <v>131</v>
      </c>
      <c r="J8" s="154"/>
      <c r="K8" s="154" t="s">
        <v>132</v>
      </c>
      <c r="L8" s="154"/>
      <c r="M8" s="154" t="s">
        <v>139</v>
      </c>
      <c r="N8" s="155" t="s">
        <v>79</v>
      </c>
    </row>
    <row r="9" spans="1:15" ht="87.75" customHeight="1">
      <c r="A9" s="153"/>
      <c r="B9" s="154"/>
      <c r="C9" s="90" t="s">
        <v>65</v>
      </c>
      <c r="D9" s="90" t="s">
        <v>129</v>
      </c>
      <c r="E9" s="90" t="s">
        <v>79</v>
      </c>
      <c r="F9" s="157"/>
      <c r="G9" s="90" t="s">
        <v>153</v>
      </c>
      <c r="H9" s="90" t="s">
        <v>154</v>
      </c>
      <c r="I9" s="90" t="s">
        <v>155</v>
      </c>
      <c r="J9" s="90" t="s">
        <v>156</v>
      </c>
      <c r="K9" s="90" t="s">
        <v>155</v>
      </c>
      <c r="L9" s="90" t="s">
        <v>156</v>
      </c>
      <c r="M9" s="154"/>
      <c r="N9" s="156"/>
      <c r="O9" s="154"/>
    </row>
    <row r="10" spans="1:15">
      <c r="A10" s="87" t="s">
        <v>4</v>
      </c>
      <c r="B10" s="53" t="s">
        <v>5</v>
      </c>
      <c r="C10" s="53" t="s">
        <v>9</v>
      </c>
      <c r="D10" s="53" t="s">
        <v>10</v>
      </c>
      <c r="E10" s="53" t="s">
        <v>21</v>
      </c>
      <c r="F10" s="87" t="s">
        <v>74</v>
      </c>
      <c r="G10" s="89" t="s">
        <v>137</v>
      </c>
      <c r="H10" s="89" t="s">
        <v>138</v>
      </c>
      <c r="I10" s="89">
        <v>9</v>
      </c>
      <c r="J10" s="89">
        <v>10</v>
      </c>
      <c r="K10" s="89">
        <v>11</v>
      </c>
      <c r="L10" s="89">
        <v>12</v>
      </c>
      <c r="M10" s="89">
        <v>13</v>
      </c>
      <c r="N10" s="95">
        <v>14</v>
      </c>
      <c r="O10" s="154"/>
    </row>
    <row r="11" spans="1:15" ht="31.5">
      <c r="A11" s="55" t="s">
        <v>4</v>
      </c>
      <c r="B11" s="76" t="s">
        <v>130</v>
      </c>
      <c r="C11" s="77">
        <f t="shared" ref="C11:N11" si="0">SUM(C12:C18)</f>
        <v>1941</v>
      </c>
      <c r="D11" s="77">
        <f t="shared" si="0"/>
        <v>357</v>
      </c>
      <c r="E11" s="77">
        <f t="shared" si="0"/>
        <v>3</v>
      </c>
      <c r="F11" s="77">
        <f t="shared" si="0"/>
        <v>204</v>
      </c>
      <c r="G11" s="128">
        <f t="shared" si="0"/>
        <v>1790674.51</v>
      </c>
      <c r="H11" s="128">
        <f>SUM(H12:H18)</f>
        <v>719125.65</v>
      </c>
      <c r="I11" s="128">
        <f>SUM(I12:I18)</f>
        <v>1750834.76</v>
      </c>
      <c r="J11" s="128">
        <f>SUM(J12:J18)</f>
        <v>663747.79</v>
      </c>
      <c r="K11" s="128">
        <f>SUM(K12:K18)</f>
        <v>39839.75</v>
      </c>
      <c r="L11" s="128">
        <f>SUM(L12:L18)</f>
        <v>55377.950000000004</v>
      </c>
      <c r="M11" s="128">
        <f t="shared" si="0"/>
        <v>76655.039999999994</v>
      </c>
      <c r="N11" s="128">
        <f t="shared" si="0"/>
        <v>348449.45</v>
      </c>
    </row>
    <row r="12" spans="1:15">
      <c r="A12" s="53" t="s">
        <v>6</v>
      </c>
      <c r="B12" s="14" t="s">
        <v>141</v>
      </c>
      <c r="C12" s="54">
        <v>0</v>
      </c>
      <c r="D12" s="54">
        <v>0</v>
      </c>
      <c r="E12" s="54">
        <v>0</v>
      </c>
      <c r="F12" s="54">
        <v>0</v>
      </c>
      <c r="G12" s="126">
        <v>0</v>
      </c>
      <c r="H12" s="126">
        <v>0</v>
      </c>
      <c r="I12" s="126">
        <v>0</v>
      </c>
      <c r="J12" s="126">
        <v>0</v>
      </c>
      <c r="K12" s="126">
        <v>0</v>
      </c>
      <c r="L12" s="126">
        <v>0</v>
      </c>
      <c r="M12" s="126">
        <v>0</v>
      </c>
      <c r="N12" s="126">
        <v>0</v>
      </c>
    </row>
    <row r="13" spans="1:15">
      <c r="A13" s="53" t="s">
        <v>7</v>
      </c>
      <c r="B13" s="14" t="s">
        <v>142</v>
      </c>
      <c r="C13" s="54">
        <v>0</v>
      </c>
      <c r="D13" s="54">
        <v>0</v>
      </c>
      <c r="E13" s="54">
        <v>0</v>
      </c>
      <c r="F13" s="54">
        <v>0</v>
      </c>
      <c r="G13" s="126">
        <v>0</v>
      </c>
      <c r="H13" s="126">
        <v>0</v>
      </c>
      <c r="I13" s="126">
        <v>0</v>
      </c>
      <c r="J13" s="126">
        <v>0</v>
      </c>
      <c r="K13" s="126">
        <v>0</v>
      </c>
      <c r="L13" s="126">
        <v>0</v>
      </c>
      <c r="M13" s="126">
        <v>0</v>
      </c>
      <c r="N13" s="126">
        <v>0</v>
      </c>
    </row>
    <row r="14" spans="1:15">
      <c r="A14" s="53" t="s">
        <v>8</v>
      </c>
      <c r="B14" s="14" t="s">
        <v>143</v>
      </c>
      <c r="C14" s="54">
        <v>0</v>
      </c>
      <c r="D14" s="54">
        <v>0</v>
      </c>
      <c r="E14" s="54">
        <v>0</v>
      </c>
      <c r="F14" s="54">
        <v>0</v>
      </c>
      <c r="G14" s="126">
        <v>0</v>
      </c>
      <c r="H14" s="126">
        <v>0</v>
      </c>
      <c r="I14" s="126">
        <v>0</v>
      </c>
      <c r="J14" s="126">
        <v>0</v>
      </c>
      <c r="K14" s="126">
        <v>0</v>
      </c>
      <c r="L14" s="126">
        <v>0</v>
      </c>
      <c r="M14" s="126">
        <v>0</v>
      </c>
      <c r="N14" s="126">
        <v>0</v>
      </c>
    </row>
    <row r="15" spans="1:15">
      <c r="A15" s="53" t="s">
        <v>33</v>
      </c>
      <c r="B15" s="14" t="s">
        <v>144</v>
      </c>
      <c r="C15" s="54">
        <v>1916</v>
      </c>
      <c r="D15" s="54">
        <v>339</v>
      </c>
      <c r="E15" s="54">
        <v>3</v>
      </c>
      <c r="F15" s="54">
        <v>197</v>
      </c>
      <c r="G15" s="126">
        <v>1786427.2</v>
      </c>
      <c r="H15" s="126">
        <v>716034.35</v>
      </c>
      <c r="I15" s="126">
        <v>1749133.25</v>
      </c>
      <c r="J15" s="126">
        <v>661927.39</v>
      </c>
      <c r="K15" s="126">
        <v>37293.949999999997</v>
      </c>
      <c r="L15" s="126">
        <v>54107.05</v>
      </c>
      <c r="M15" s="126">
        <v>73972.509999999995</v>
      </c>
      <c r="N15" s="126">
        <v>348449.45</v>
      </c>
    </row>
    <row r="16" spans="1:15">
      <c r="A16" s="53" t="s">
        <v>34</v>
      </c>
      <c r="B16" s="14" t="s">
        <v>145</v>
      </c>
      <c r="C16" s="54">
        <v>24</v>
      </c>
      <c r="D16" s="54">
        <v>17</v>
      </c>
      <c r="E16" s="54">
        <v>0</v>
      </c>
      <c r="F16" s="54">
        <v>7</v>
      </c>
      <c r="G16" s="126">
        <v>2860.31</v>
      </c>
      <c r="H16" s="126">
        <v>2333.3000000000002</v>
      </c>
      <c r="I16" s="126">
        <v>1701.51</v>
      </c>
      <c r="J16" s="126">
        <v>1820.4</v>
      </c>
      <c r="K16" s="126">
        <v>1158.8</v>
      </c>
      <c r="L16" s="126">
        <v>512.9</v>
      </c>
      <c r="M16" s="126">
        <v>1295.53</v>
      </c>
      <c r="N16" s="126">
        <v>0</v>
      </c>
    </row>
    <row r="17" spans="1:14">
      <c r="A17" s="53" t="s">
        <v>35</v>
      </c>
      <c r="B17" s="14" t="s">
        <v>146</v>
      </c>
      <c r="C17" s="54">
        <v>1</v>
      </c>
      <c r="D17" s="54">
        <v>1</v>
      </c>
      <c r="E17" s="54">
        <v>0</v>
      </c>
      <c r="F17" s="54">
        <v>0</v>
      </c>
      <c r="G17" s="126">
        <v>1387</v>
      </c>
      <c r="H17" s="126">
        <v>758</v>
      </c>
      <c r="I17" s="126">
        <v>0</v>
      </c>
      <c r="J17" s="126">
        <v>0</v>
      </c>
      <c r="K17" s="126">
        <v>1387</v>
      </c>
      <c r="L17" s="126">
        <v>758</v>
      </c>
      <c r="M17" s="126">
        <v>1387</v>
      </c>
      <c r="N17" s="126">
        <v>0</v>
      </c>
    </row>
    <row r="18" spans="1:14">
      <c r="A18" s="53" t="s">
        <v>36</v>
      </c>
      <c r="B18" s="14" t="s">
        <v>37</v>
      </c>
      <c r="C18" s="54">
        <v>0</v>
      </c>
      <c r="D18" s="54" t="s">
        <v>16</v>
      </c>
      <c r="E18" s="54" t="s">
        <v>16</v>
      </c>
      <c r="F18" s="54">
        <v>0</v>
      </c>
      <c r="G18" s="126">
        <v>0</v>
      </c>
      <c r="H18" s="126">
        <v>0</v>
      </c>
      <c r="I18" s="126">
        <v>0</v>
      </c>
      <c r="J18" s="126">
        <v>0</v>
      </c>
      <c r="K18" s="126">
        <v>0</v>
      </c>
      <c r="L18" s="126">
        <v>0</v>
      </c>
      <c r="M18" s="126" t="s">
        <v>16</v>
      </c>
      <c r="N18" s="126" t="s">
        <v>16</v>
      </c>
    </row>
    <row r="19" spans="1:14" ht="31.5">
      <c r="A19" s="39" t="s">
        <v>5</v>
      </c>
      <c r="B19" s="74" t="s">
        <v>140</v>
      </c>
      <c r="C19" s="75">
        <f>SUM(C20:C38)</f>
        <v>9922</v>
      </c>
      <c r="D19" s="75" t="s">
        <v>16</v>
      </c>
      <c r="E19" s="75" t="s">
        <v>16</v>
      </c>
      <c r="F19" s="75">
        <f t="shared" ref="F19:L19" si="1">SUM(F20:F38)</f>
        <v>4946</v>
      </c>
      <c r="G19" s="75">
        <f t="shared" si="1"/>
        <v>2190124.5299999998</v>
      </c>
      <c r="H19" s="75">
        <f t="shared" si="1"/>
        <v>1067601.21</v>
      </c>
      <c r="I19" s="75">
        <f t="shared" si="1"/>
        <v>2154472.1599999997</v>
      </c>
      <c r="J19" s="75">
        <f t="shared" si="1"/>
        <v>1042984.8999999999</v>
      </c>
      <c r="K19" s="75">
        <f t="shared" si="1"/>
        <v>35652.020000000004</v>
      </c>
      <c r="L19" s="75">
        <f t="shared" si="1"/>
        <v>23976.22</v>
      </c>
      <c r="M19" s="54" t="s">
        <v>16</v>
      </c>
      <c r="N19" s="54" t="s">
        <v>16</v>
      </c>
    </row>
    <row r="20" spans="1:14">
      <c r="A20" s="39" t="s">
        <v>110</v>
      </c>
      <c r="B20" s="36" t="s">
        <v>40</v>
      </c>
      <c r="C20" s="56">
        <v>209</v>
      </c>
      <c r="D20" s="54" t="s">
        <v>16</v>
      </c>
      <c r="E20" s="54" t="s">
        <v>16</v>
      </c>
      <c r="F20" s="56">
        <v>12</v>
      </c>
      <c r="G20" s="127">
        <v>7077.91</v>
      </c>
      <c r="H20" s="127">
        <v>4177.63</v>
      </c>
      <c r="I20" s="127">
        <v>6632.58</v>
      </c>
      <c r="J20" s="127">
        <v>4033.63</v>
      </c>
      <c r="K20" s="127">
        <v>445.03</v>
      </c>
      <c r="L20" s="127">
        <v>144.4</v>
      </c>
      <c r="M20" s="54" t="s">
        <v>16</v>
      </c>
      <c r="N20" s="54" t="s">
        <v>16</v>
      </c>
    </row>
    <row r="21" spans="1:14">
      <c r="A21" s="39" t="s">
        <v>111</v>
      </c>
      <c r="B21" s="36" t="s">
        <v>41</v>
      </c>
      <c r="C21" s="56">
        <v>0</v>
      </c>
      <c r="D21" s="54" t="s">
        <v>16</v>
      </c>
      <c r="E21" s="54" t="s">
        <v>16</v>
      </c>
      <c r="F21" s="56">
        <v>0</v>
      </c>
      <c r="G21" s="127">
        <v>0</v>
      </c>
      <c r="H21" s="127">
        <v>0</v>
      </c>
      <c r="I21" s="127">
        <v>0</v>
      </c>
      <c r="J21" s="127">
        <v>0</v>
      </c>
      <c r="K21" s="127">
        <v>0</v>
      </c>
      <c r="L21" s="127">
        <v>0</v>
      </c>
      <c r="M21" s="54" t="s">
        <v>16</v>
      </c>
      <c r="N21" s="54" t="s">
        <v>16</v>
      </c>
    </row>
    <row r="22" spans="1:14">
      <c r="A22" s="39" t="s">
        <v>112</v>
      </c>
      <c r="B22" s="36" t="s">
        <v>27</v>
      </c>
      <c r="C22" s="56">
        <v>6736</v>
      </c>
      <c r="D22" s="54" t="s">
        <v>16</v>
      </c>
      <c r="E22" s="54" t="s">
        <v>16</v>
      </c>
      <c r="F22" s="56">
        <v>3786</v>
      </c>
      <c r="G22" s="127">
        <v>150973.74</v>
      </c>
      <c r="H22" s="127">
        <v>210818.11</v>
      </c>
      <c r="I22" s="127">
        <v>131836.26999999999</v>
      </c>
      <c r="J22" s="127">
        <v>194884.6</v>
      </c>
      <c r="K22" s="127">
        <v>19137.47</v>
      </c>
      <c r="L22" s="127">
        <v>15934.04</v>
      </c>
      <c r="M22" s="54" t="s">
        <v>16</v>
      </c>
      <c r="N22" s="54" t="s">
        <v>16</v>
      </c>
    </row>
    <row r="23" spans="1:14">
      <c r="A23" s="39" t="s">
        <v>113</v>
      </c>
      <c r="B23" s="36" t="s">
        <v>28</v>
      </c>
      <c r="C23" s="56">
        <v>991</v>
      </c>
      <c r="D23" s="54" t="s">
        <v>16</v>
      </c>
      <c r="E23" s="54" t="s">
        <v>16</v>
      </c>
      <c r="F23" s="56">
        <v>496</v>
      </c>
      <c r="G23" s="127">
        <v>101582.35</v>
      </c>
      <c r="H23" s="127">
        <v>60830.57</v>
      </c>
      <c r="I23" s="127">
        <v>99232.35</v>
      </c>
      <c r="J23" s="127">
        <v>58187.57</v>
      </c>
      <c r="K23" s="127">
        <v>2350</v>
      </c>
      <c r="L23" s="127">
        <v>2643</v>
      </c>
      <c r="M23" s="54" t="s">
        <v>16</v>
      </c>
      <c r="N23" s="54" t="s">
        <v>16</v>
      </c>
    </row>
    <row r="24" spans="1:14">
      <c r="A24" s="39" t="s">
        <v>114</v>
      </c>
      <c r="B24" s="36" t="s">
        <v>42</v>
      </c>
      <c r="C24" s="56">
        <v>7</v>
      </c>
      <c r="D24" s="54" t="s">
        <v>16</v>
      </c>
      <c r="E24" s="54" t="s">
        <v>16</v>
      </c>
      <c r="F24" s="56">
        <v>4</v>
      </c>
      <c r="G24" s="127">
        <v>691.9</v>
      </c>
      <c r="H24" s="127">
        <v>755.87</v>
      </c>
      <c r="I24" s="127">
        <v>691.9</v>
      </c>
      <c r="J24" s="127">
        <v>755.87</v>
      </c>
      <c r="K24" s="127">
        <v>0</v>
      </c>
      <c r="L24" s="127">
        <v>0</v>
      </c>
      <c r="M24" s="54" t="s">
        <v>16</v>
      </c>
      <c r="N24" s="54" t="s">
        <v>16</v>
      </c>
    </row>
    <row r="25" spans="1:14">
      <c r="A25" s="39" t="s">
        <v>115</v>
      </c>
      <c r="B25" s="36" t="s">
        <v>43</v>
      </c>
      <c r="C25" s="56">
        <v>728</v>
      </c>
      <c r="D25" s="54" t="s">
        <v>16</v>
      </c>
      <c r="E25" s="54" t="s">
        <v>16</v>
      </c>
      <c r="F25" s="56">
        <v>244</v>
      </c>
      <c r="G25" s="127">
        <v>196369.65</v>
      </c>
      <c r="H25" s="127">
        <v>132567.14000000001</v>
      </c>
      <c r="I25" s="127">
        <v>191232.56</v>
      </c>
      <c r="J25" s="127">
        <v>130574.07</v>
      </c>
      <c r="K25" s="127">
        <v>5137.08</v>
      </c>
      <c r="L25" s="127">
        <v>1352.17</v>
      </c>
      <c r="M25" s="54" t="s">
        <v>16</v>
      </c>
      <c r="N25" s="54" t="s">
        <v>16</v>
      </c>
    </row>
    <row r="26" spans="1:14">
      <c r="A26" s="39" t="s">
        <v>116</v>
      </c>
      <c r="B26" s="36" t="s">
        <v>44</v>
      </c>
      <c r="C26" s="56">
        <v>0</v>
      </c>
      <c r="D26" s="54" t="s">
        <v>16</v>
      </c>
      <c r="E26" s="54" t="s">
        <v>16</v>
      </c>
      <c r="F26" s="56">
        <v>0</v>
      </c>
      <c r="G26" s="127">
        <v>0</v>
      </c>
      <c r="H26" s="127">
        <v>0</v>
      </c>
      <c r="I26" s="127">
        <v>0</v>
      </c>
      <c r="J26" s="127">
        <v>0</v>
      </c>
      <c r="K26" s="127">
        <v>0</v>
      </c>
      <c r="L26" s="127">
        <v>0</v>
      </c>
      <c r="M26" s="54" t="s">
        <v>16</v>
      </c>
      <c r="N26" s="54" t="s">
        <v>16</v>
      </c>
    </row>
    <row r="27" spans="1:14">
      <c r="A27" s="39" t="s">
        <v>117</v>
      </c>
      <c r="B27" s="36" t="s">
        <v>45</v>
      </c>
      <c r="C27" s="56">
        <v>0</v>
      </c>
      <c r="D27" s="54" t="s">
        <v>16</v>
      </c>
      <c r="E27" s="54" t="s">
        <v>16</v>
      </c>
      <c r="F27" s="56">
        <v>0</v>
      </c>
      <c r="G27" s="127">
        <v>0</v>
      </c>
      <c r="H27" s="127">
        <v>0</v>
      </c>
      <c r="I27" s="127">
        <v>0</v>
      </c>
      <c r="J27" s="127">
        <v>0</v>
      </c>
      <c r="K27" s="127">
        <v>0</v>
      </c>
      <c r="L27" s="127">
        <v>0</v>
      </c>
      <c r="M27" s="54" t="s">
        <v>16</v>
      </c>
      <c r="N27" s="54" t="s">
        <v>16</v>
      </c>
    </row>
    <row r="28" spans="1:14">
      <c r="A28" s="39" t="s">
        <v>118</v>
      </c>
      <c r="B28" s="36" t="s">
        <v>47</v>
      </c>
      <c r="C28" s="56">
        <v>0</v>
      </c>
      <c r="D28" s="54" t="s">
        <v>16</v>
      </c>
      <c r="E28" s="54" t="s">
        <v>16</v>
      </c>
      <c r="F28" s="56">
        <v>0</v>
      </c>
      <c r="G28" s="127">
        <v>0</v>
      </c>
      <c r="H28" s="127">
        <v>0</v>
      </c>
      <c r="I28" s="127">
        <v>0</v>
      </c>
      <c r="J28" s="127">
        <v>0</v>
      </c>
      <c r="K28" s="127">
        <v>0</v>
      </c>
      <c r="L28" s="127">
        <v>0</v>
      </c>
      <c r="M28" s="54" t="s">
        <v>16</v>
      </c>
      <c r="N28" s="54" t="s">
        <v>16</v>
      </c>
    </row>
    <row r="29" spans="1:14">
      <c r="A29" s="39" t="s">
        <v>119</v>
      </c>
      <c r="B29" s="36" t="s">
        <v>46</v>
      </c>
      <c r="C29" s="56">
        <v>0</v>
      </c>
      <c r="D29" s="54" t="s">
        <v>16</v>
      </c>
      <c r="E29" s="54" t="s">
        <v>16</v>
      </c>
      <c r="F29" s="56">
        <v>0</v>
      </c>
      <c r="G29" s="127">
        <v>0</v>
      </c>
      <c r="H29" s="127">
        <v>0</v>
      </c>
      <c r="I29" s="127">
        <v>0</v>
      </c>
      <c r="J29" s="127">
        <v>0</v>
      </c>
      <c r="K29" s="127">
        <v>0</v>
      </c>
      <c r="L29" s="127">
        <v>0</v>
      </c>
      <c r="M29" s="54" t="s">
        <v>16</v>
      </c>
      <c r="N29" s="54" t="s">
        <v>16</v>
      </c>
    </row>
    <row r="30" spans="1:14">
      <c r="A30" s="39" t="s">
        <v>120</v>
      </c>
      <c r="B30" s="36" t="s">
        <v>48</v>
      </c>
      <c r="C30" s="56">
        <v>16</v>
      </c>
      <c r="D30" s="54" t="s">
        <v>16</v>
      </c>
      <c r="E30" s="54" t="s">
        <v>16</v>
      </c>
      <c r="F30" s="56">
        <v>0</v>
      </c>
      <c r="G30" s="127">
        <v>1367.65</v>
      </c>
      <c r="H30" s="127">
        <v>838.94</v>
      </c>
      <c r="I30" s="127">
        <v>1328.65</v>
      </c>
      <c r="J30" s="127">
        <v>833.94</v>
      </c>
      <c r="K30" s="127">
        <v>39</v>
      </c>
      <c r="L30" s="127">
        <v>5</v>
      </c>
      <c r="M30" s="54" t="s">
        <v>16</v>
      </c>
      <c r="N30" s="54" t="s">
        <v>16</v>
      </c>
    </row>
    <row r="31" spans="1:14" ht="22.5">
      <c r="A31" s="39" t="s">
        <v>121</v>
      </c>
      <c r="B31" s="88" t="s">
        <v>134</v>
      </c>
      <c r="C31" s="56">
        <v>1</v>
      </c>
      <c r="D31" s="54" t="s">
        <v>16</v>
      </c>
      <c r="E31" s="54" t="s">
        <v>16</v>
      </c>
      <c r="F31" s="56">
        <v>0</v>
      </c>
      <c r="G31" s="127">
        <v>12000</v>
      </c>
      <c r="H31" s="127">
        <v>8832.69</v>
      </c>
      <c r="I31" s="127">
        <v>12000</v>
      </c>
      <c r="J31" s="127">
        <v>8832.69</v>
      </c>
      <c r="K31" s="127">
        <v>0</v>
      </c>
      <c r="L31" s="127">
        <v>0</v>
      </c>
      <c r="M31" s="54" t="s">
        <v>16</v>
      </c>
      <c r="N31" s="54" t="s">
        <v>16</v>
      </c>
    </row>
    <row r="32" spans="1:14" ht="22.5">
      <c r="A32" s="39" t="s">
        <v>122</v>
      </c>
      <c r="B32" s="88" t="s">
        <v>135</v>
      </c>
      <c r="C32" s="56">
        <v>411</v>
      </c>
      <c r="D32" s="54" t="s">
        <v>16</v>
      </c>
      <c r="E32" s="54" t="s">
        <v>16</v>
      </c>
      <c r="F32" s="56">
        <v>46</v>
      </c>
      <c r="G32" s="127">
        <v>1516110.69</v>
      </c>
      <c r="H32" s="127">
        <v>456825.12</v>
      </c>
      <c r="I32" s="127">
        <v>1512559.72</v>
      </c>
      <c r="J32" s="127">
        <v>455471.85</v>
      </c>
      <c r="K32" s="127">
        <v>3550.93</v>
      </c>
      <c r="L32" s="127">
        <v>1353.27</v>
      </c>
      <c r="M32" s="54" t="s">
        <v>16</v>
      </c>
      <c r="N32" s="54" t="s">
        <v>16</v>
      </c>
    </row>
    <row r="33" spans="1:14">
      <c r="A33" s="39" t="s">
        <v>123</v>
      </c>
      <c r="B33" s="36" t="s">
        <v>49</v>
      </c>
      <c r="C33" s="56">
        <v>0</v>
      </c>
      <c r="D33" s="54" t="s">
        <v>16</v>
      </c>
      <c r="E33" s="54" t="s">
        <v>16</v>
      </c>
      <c r="F33" s="56">
        <v>0</v>
      </c>
      <c r="G33" s="127">
        <v>0</v>
      </c>
      <c r="H33" s="127">
        <v>0</v>
      </c>
      <c r="I33" s="127">
        <v>0</v>
      </c>
      <c r="J33" s="127">
        <v>0</v>
      </c>
      <c r="K33" s="127">
        <v>0</v>
      </c>
      <c r="L33" s="127">
        <v>0</v>
      </c>
      <c r="M33" s="54" t="s">
        <v>16</v>
      </c>
      <c r="N33" s="54" t="s">
        <v>16</v>
      </c>
    </row>
    <row r="34" spans="1:14">
      <c r="A34" s="39" t="s">
        <v>124</v>
      </c>
      <c r="B34" s="36" t="s">
        <v>50</v>
      </c>
      <c r="C34" s="56">
        <v>0</v>
      </c>
      <c r="D34" s="54" t="s">
        <v>16</v>
      </c>
      <c r="E34" s="54" t="s">
        <v>16</v>
      </c>
      <c r="F34" s="56">
        <v>0</v>
      </c>
      <c r="G34" s="127">
        <v>0</v>
      </c>
      <c r="H34" s="127">
        <v>0</v>
      </c>
      <c r="I34" s="127">
        <v>0</v>
      </c>
      <c r="J34" s="127">
        <v>0</v>
      </c>
      <c r="K34" s="127">
        <v>0</v>
      </c>
      <c r="L34" s="127">
        <v>0</v>
      </c>
      <c r="M34" s="54" t="s">
        <v>16</v>
      </c>
      <c r="N34" s="54" t="s">
        <v>16</v>
      </c>
    </row>
    <row r="35" spans="1:14">
      <c r="A35" s="39" t="s">
        <v>125</v>
      </c>
      <c r="B35" s="36" t="s">
        <v>51</v>
      </c>
      <c r="C35" s="56">
        <v>593</v>
      </c>
      <c r="D35" s="54" t="s">
        <v>16</v>
      </c>
      <c r="E35" s="54" t="s">
        <v>16</v>
      </c>
      <c r="F35" s="56">
        <v>273</v>
      </c>
      <c r="G35" s="127">
        <v>187801.13</v>
      </c>
      <c r="H35" s="127">
        <v>181419.97</v>
      </c>
      <c r="I35" s="127">
        <v>182875.62</v>
      </c>
      <c r="J35" s="127">
        <v>178942.68</v>
      </c>
      <c r="K35" s="127">
        <v>4925.51</v>
      </c>
      <c r="L35" s="127">
        <v>2477.34</v>
      </c>
      <c r="M35" s="54" t="s">
        <v>16</v>
      </c>
      <c r="N35" s="54" t="s">
        <v>16</v>
      </c>
    </row>
    <row r="36" spans="1:14">
      <c r="A36" s="39" t="s">
        <v>126</v>
      </c>
      <c r="B36" s="36" t="s">
        <v>52</v>
      </c>
      <c r="C36" s="56">
        <v>0</v>
      </c>
      <c r="D36" s="54" t="s">
        <v>16</v>
      </c>
      <c r="E36" s="54" t="s">
        <v>16</v>
      </c>
      <c r="F36" s="56">
        <v>0</v>
      </c>
      <c r="G36" s="127">
        <v>0</v>
      </c>
      <c r="H36" s="127">
        <v>0</v>
      </c>
      <c r="I36" s="127">
        <v>0</v>
      </c>
      <c r="J36" s="127">
        <v>0</v>
      </c>
      <c r="K36" s="127">
        <v>0</v>
      </c>
      <c r="L36" s="127">
        <v>0</v>
      </c>
      <c r="M36" s="54" t="s">
        <v>16</v>
      </c>
      <c r="N36" s="54" t="s">
        <v>16</v>
      </c>
    </row>
    <row r="37" spans="1:14">
      <c r="A37" s="39" t="s">
        <v>127</v>
      </c>
      <c r="B37" s="36" t="s">
        <v>53</v>
      </c>
      <c r="C37" s="56">
        <v>7</v>
      </c>
      <c r="D37" s="54" t="s">
        <v>16</v>
      </c>
      <c r="E37" s="54" t="s">
        <v>16</v>
      </c>
      <c r="F37" s="56">
        <v>0</v>
      </c>
      <c r="G37" s="127">
        <v>385</v>
      </c>
      <c r="H37" s="127">
        <v>385</v>
      </c>
      <c r="I37" s="127">
        <v>385</v>
      </c>
      <c r="J37" s="127">
        <v>385</v>
      </c>
      <c r="K37" s="127">
        <v>0</v>
      </c>
      <c r="L37" s="127">
        <v>0</v>
      </c>
      <c r="M37" s="54" t="s">
        <v>16</v>
      </c>
      <c r="N37" s="54" t="s">
        <v>16</v>
      </c>
    </row>
    <row r="38" spans="1:14">
      <c r="A38" s="39" t="s">
        <v>133</v>
      </c>
      <c r="B38" s="36" t="s">
        <v>109</v>
      </c>
      <c r="C38" s="56">
        <v>223</v>
      </c>
      <c r="D38" s="54" t="s">
        <v>16</v>
      </c>
      <c r="E38" s="54" t="s">
        <v>16</v>
      </c>
      <c r="F38" s="56">
        <v>85</v>
      </c>
      <c r="G38" s="127">
        <v>15764.51</v>
      </c>
      <c r="H38" s="127">
        <v>10150.17</v>
      </c>
      <c r="I38" s="127">
        <v>15697.51</v>
      </c>
      <c r="J38" s="127">
        <v>10083</v>
      </c>
      <c r="K38" s="127">
        <v>67</v>
      </c>
      <c r="L38" s="127">
        <v>67</v>
      </c>
      <c r="M38" s="54" t="s">
        <v>16</v>
      </c>
      <c r="N38" s="54" t="s">
        <v>16</v>
      </c>
    </row>
    <row r="39" spans="1:14" ht="24">
      <c r="A39" s="55" t="s">
        <v>9</v>
      </c>
      <c r="B39" s="78" t="s">
        <v>128</v>
      </c>
      <c r="C39" s="79">
        <f>SUM(C11,C19)</f>
        <v>11863</v>
      </c>
      <c r="D39" s="79">
        <f>D11</f>
        <v>357</v>
      </c>
      <c r="E39" s="79">
        <f>E11</f>
        <v>3</v>
      </c>
      <c r="F39" s="79">
        <f t="shared" ref="F39:N39" si="2">SUM(F11,F19)</f>
        <v>5150</v>
      </c>
      <c r="G39" s="79">
        <f t="shared" si="2"/>
        <v>3980799.04</v>
      </c>
      <c r="H39" s="79">
        <f t="shared" si="2"/>
        <v>1786726.8599999999</v>
      </c>
      <c r="I39" s="79">
        <f t="shared" si="2"/>
        <v>3905306.92</v>
      </c>
      <c r="J39" s="79">
        <f t="shared" si="2"/>
        <v>1706732.69</v>
      </c>
      <c r="K39" s="79">
        <f t="shared" si="2"/>
        <v>75491.77</v>
      </c>
      <c r="L39" s="79">
        <f t="shared" si="2"/>
        <v>79354.170000000013</v>
      </c>
      <c r="M39" s="79">
        <f t="shared" si="2"/>
        <v>76655.039999999994</v>
      </c>
      <c r="N39" s="79">
        <f t="shared" si="2"/>
        <v>348449.45</v>
      </c>
    </row>
    <row r="40" spans="1:14" ht="42.75" customHeight="1">
      <c r="A40" s="55" t="s">
        <v>10</v>
      </c>
      <c r="B40" s="78" t="s">
        <v>158</v>
      </c>
      <c r="C40" s="92" t="s">
        <v>16</v>
      </c>
      <c r="D40" s="92" t="s">
        <v>16</v>
      </c>
      <c r="E40" s="92" t="s">
        <v>16</v>
      </c>
      <c r="F40" s="92" t="s">
        <v>16</v>
      </c>
      <c r="G40" s="93">
        <f>SUM(I40+K40)</f>
        <v>6228394.5899999999</v>
      </c>
      <c r="H40" s="92" t="s">
        <v>16</v>
      </c>
      <c r="I40" s="93">
        <v>4737812.87</v>
      </c>
      <c r="J40" s="92" t="s">
        <v>16</v>
      </c>
      <c r="K40" s="93">
        <v>1490581.72</v>
      </c>
      <c r="L40" s="92" t="s">
        <v>16</v>
      </c>
      <c r="M40" s="92" t="s">
        <v>16</v>
      </c>
      <c r="N40" s="92"/>
    </row>
    <row r="42" spans="1:14">
      <c r="A42" s="57" t="s">
        <v>24</v>
      </c>
    </row>
    <row r="43" spans="1:14">
      <c r="A43" s="57" t="s">
        <v>157</v>
      </c>
    </row>
    <row r="44" spans="1:14">
      <c r="A44" s="48" t="s">
        <v>136</v>
      </c>
    </row>
    <row r="45" spans="1:14">
      <c r="A45" s="48" t="s">
        <v>80</v>
      </c>
    </row>
    <row r="47" spans="1:14" ht="12.75" customHeight="1">
      <c r="A47" s="58"/>
      <c r="B47" s="59"/>
    </row>
    <row r="48" spans="1:14">
      <c r="A48" s="58"/>
    </row>
    <row r="49" spans="1:1" s="6" customFormat="1">
      <c r="A49" s="58"/>
    </row>
    <row r="50" spans="1:1" s="6" customFormat="1">
      <c r="A50" s="8"/>
    </row>
    <row r="51" spans="1:1" s="6" customFormat="1">
      <c r="A51" s="8"/>
    </row>
  </sheetData>
  <mergeCells count="14">
    <mergeCell ref="B3:M3"/>
    <mergeCell ref="B4:M4"/>
    <mergeCell ref="B5:M5"/>
    <mergeCell ref="O9:O10"/>
    <mergeCell ref="N8:N9"/>
    <mergeCell ref="A7:A9"/>
    <mergeCell ref="B7:B9"/>
    <mergeCell ref="F7:F9"/>
    <mergeCell ref="G7:N7"/>
    <mergeCell ref="C7:E8"/>
    <mergeCell ref="G8:H8"/>
    <mergeCell ref="I8:J8"/>
    <mergeCell ref="K8:L8"/>
    <mergeCell ref="M8:M9"/>
  </mergeCells>
  <printOptions horizontalCentered="1"/>
  <pageMargins left="0.39370078740157483" right="0.39370078740157483" top="0.39370078740157483" bottom="0.39370078740157483" header="0.51181102362204722" footer="0.51181102362204722"/>
  <pageSetup paperSize="9" scale="68" firstPageNumber="7" orientation="landscape" useFirstPageNumber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O20"/>
  <sheetViews>
    <sheetView tabSelected="1" workbookViewId="0">
      <selection activeCell="G12" sqref="G12"/>
    </sheetView>
  </sheetViews>
  <sheetFormatPr defaultRowHeight="15"/>
  <cols>
    <col min="1" max="1" width="7.140625" style="100" customWidth="1"/>
    <col min="2" max="2" width="18.7109375" style="100" customWidth="1"/>
    <col min="3" max="3" width="15.42578125" style="100" customWidth="1"/>
    <col min="4" max="4" width="16.5703125" style="100" customWidth="1"/>
    <col min="5" max="6" width="15.140625" style="100" customWidth="1"/>
    <col min="7" max="7" width="19.140625" style="100" customWidth="1"/>
    <col min="8" max="8" width="15.5703125" style="100" customWidth="1"/>
    <col min="9" max="9" width="22.5703125" style="100" customWidth="1"/>
    <col min="10" max="10" width="25.7109375" style="100" customWidth="1"/>
    <col min="11" max="16384" width="9.140625" style="100"/>
  </cols>
  <sheetData>
    <row r="1" spans="1:10">
      <c r="J1" s="101" t="s">
        <v>168</v>
      </c>
    </row>
    <row r="3" spans="1:10">
      <c r="B3" s="102" t="s">
        <v>169</v>
      </c>
      <c r="C3" s="102"/>
      <c r="D3" s="102"/>
      <c r="E3" s="102"/>
      <c r="F3" s="102"/>
      <c r="G3" s="102"/>
      <c r="H3" s="103"/>
    </row>
    <row r="4" spans="1:10">
      <c r="B4" s="167" t="s">
        <v>199</v>
      </c>
      <c r="C4" s="167"/>
      <c r="D4" s="167"/>
      <c r="E4" s="167"/>
      <c r="F4" s="167"/>
      <c r="G4" s="167"/>
      <c r="H4" s="103"/>
    </row>
    <row r="5" spans="1:10" ht="15.75">
      <c r="B5" s="104" t="s">
        <v>15</v>
      </c>
      <c r="C5" s="105"/>
      <c r="D5" s="168" t="s">
        <v>167</v>
      </c>
      <c r="E5" s="168"/>
      <c r="F5" s="168"/>
      <c r="G5" s="104"/>
      <c r="H5" s="104"/>
    </row>
    <row r="6" spans="1:10" ht="15" customHeight="1">
      <c r="B6" s="169" t="s">
        <v>3</v>
      </c>
      <c r="C6" s="169"/>
      <c r="D6" s="169"/>
      <c r="E6" s="169"/>
      <c r="F6" s="169"/>
      <c r="G6" s="169"/>
      <c r="H6" s="106"/>
    </row>
    <row r="8" spans="1:10" s="108" customFormat="1" ht="105">
      <c r="A8" s="107" t="s">
        <v>2</v>
      </c>
      <c r="B8" s="107" t="s">
        <v>170</v>
      </c>
      <c r="C8" s="107" t="s">
        <v>171</v>
      </c>
      <c r="D8" s="107" t="s">
        <v>22</v>
      </c>
      <c r="E8" s="107" t="s">
        <v>172</v>
      </c>
      <c r="F8" s="107" t="s">
        <v>173</v>
      </c>
      <c r="G8" s="107" t="s">
        <v>174</v>
      </c>
      <c r="H8" s="107" t="s">
        <v>175</v>
      </c>
      <c r="I8" s="107" t="s">
        <v>176</v>
      </c>
      <c r="J8" s="107" t="s">
        <v>177</v>
      </c>
    </row>
    <row r="9" spans="1:10">
      <c r="A9" s="109">
        <v>1</v>
      </c>
      <c r="B9" s="109">
        <v>2</v>
      </c>
      <c r="C9" s="109">
        <v>3</v>
      </c>
      <c r="D9" s="109">
        <v>4</v>
      </c>
      <c r="E9" s="109">
        <v>5</v>
      </c>
      <c r="F9" s="109">
        <v>6</v>
      </c>
      <c r="G9" s="109">
        <v>7</v>
      </c>
      <c r="H9" s="109">
        <v>8</v>
      </c>
      <c r="I9" s="110">
        <v>9</v>
      </c>
      <c r="J9" s="110">
        <v>10</v>
      </c>
    </row>
    <row r="10" spans="1:10" ht="75">
      <c r="A10" s="111"/>
      <c r="B10" s="112" t="s">
        <v>165</v>
      </c>
      <c r="C10" s="113">
        <v>10</v>
      </c>
      <c r="D10" s="112" t="s">
        <v>164</v>
      </c>
      <c r="E10" s="112" t="s">
        <v>178</v>
      </c>
      <c r="F10" s="112" t="s">
        <v>179</v>
      </c>
      <c r="G10" s="111" t="s">
        <v>180</v>
      </c>
      <c r="H10" s="111" t="s">
        <v>181</v>
      </c>
      <c r="I10" s="170" t="s">
        <v>182</v>
      </c>
      <c r="J10" s="171">
        <v>295</v>
      </c>
    </row>
    <row r="11" spans="1:10" ht="60">
      <c r="A11" s="114"/>
      <c r="B11" s="114"/>
      <c r="C11" s="114"/>
      <c r="D11" s="114"/>
      <c r="E11" s="114"/>
      <c r="F11" s="112" t="s">
        <v>183</v>
      </c>
      <c r="G11" s="111" t="s">
        <v>200</v>
      </c>
      <c r="H11" s="112" t="s">
        <v>184</v>
      </c>
      <c r="I11" s="170"/>
      <c r="J11" s="171"/>
    </row>
    <row r="12" spans="1:10" ht="75">
      <c r="A12" s="114"/>
      <c r="B12" s="114"/>
      <c r="C12" s="114"/>
      <c r="D12" s="114"/>
      <c r="E12" s="114"/>
      <c r="F12" s="112" t="s">
        <v>185</v>
      </c>
      <c r="G12" s="111" t="s">
        <v>186</v>
      </c>
      <c r="H12" s="112" t="s">
        <v>184</v>
      </c>
      <c r="I12" s="170"/>
      <c r="J12" s="171"/>
    </row>
    <row r="13" spans="1:10">
      <c r="A13" s="114"/>
      <c r="B13" s="114"/>
      <c r="C13" s="114"/>
      <c r="D13" s="114"/>
      <c r="E13" s="114"/>
      <c r="F13" s="172" t="s">
        <v>187</v>
      </c>
      <c r="G13" s="111" t="s">
        <v>188</v>
      </c>
      <c r="H13" s="111" t="s">
        <v>189</v>
      </c>
      <c r="I13" s="170"/>
      <c r="J13" s="171"/>
    </row>
    <row r="14" spans="1:10">
      <c r="A14" s="114"/>
      <c r="B14" s="114"/>
      <c r="C14" s="114"/>
      <c r="D14" s="114"/>
      <c r="E14" s="114"/>
      <c r="F14" s="173"/>
      <c r="G14" s="111"/>
      <c r="H14" s="111" t="s">
        <v>189</v>
      </c>
      <c r="I14" s="170"/>
      <c r="J14" s="171"/>
    </row>
    <row r="15" spans="1:10">
      <c r="A15" s="114"/>
      <c r="B15" s="114"/>
      <c r="C15" s="114"/>
      <c r="D15" s="114"/>
      <c r="E15" s="114"/>
      <c r="F15" s="173"/>
      <c r="G15" s="111" t="s">
        <v>190</v>
      </c>
      <c r="H15" s="111" t="s">
        <v>189</v>
      </c>
      <c r="I15" s="170"/>
      <c r="J15" s="171"/>
    </row>
    <row r="16" spans="1:10">
      <c r="A16" s="114"/>
      <c r="B16" s="114"/>
      <c r="C16" s="114"/>
      <c r="D16" s="114"/>
      <c r="E16" s="114"/>
      <c r="F16" s="173"/>
      <c r="G16" s="111" t="s">
        <v>191</v>
      </c>
      <c r="H16" s="111" t="s">
        <v>189</v>
      </c>
      <c r="I16" s="170"/>
      <c r="J16" s="171"/>
    </row>
    <row r="17" spans="1:15" s="116" customFormat="1" ht="15" customHeight="1">
      <c r="A17" s="114"/>
      <c r="B17" s="114"/>
      <c r="C17" s="114"/>
      <c r="D17" s="114"/>
      <c r="E17" s="114"/>
      <c r="F17" s="174"/>
      <c r="G17" s="111" t="s">
        <v>192</v>
      </c>
      <c r="H17" s="111" t="s">
        <v>189</v>
      </c>
      <c r="I17" s="170"/>
      <c r="J17" s="171"/>
      <c r="K17" s="115"/>
      <c r="L17" s="115"/>
      <c r="M17" s="115"/>
      <c r="N17" s="115"/>
      <c r="O17" s="115"/>
    </row>
    <row r="18" spans="1:15" s="116" customFormat="1" ht="45">
      <c r="A18" s="114"/>
      <c r="B18" s="114"/>
      <c r="C18" s="114"/>
      <c r="D18" s="114"/>
      <c r="E18" s="114"/>
      <c r="F18" s="112" t="s">
        <v>193</v>
      </c>
      <c r="G18" s="117" t="s">
        <v>194</v>
      </c>
      <c r="H18" s="118" t="s">
        <v>195</v>
      </c>
      <c r="I18" s="170"/>
      <c r="J18" s="171"/>
    </row>
    <row r="19" spans="1:15" ht="45">
      <c r="A19" s="175"/>
      <c r="B19" s="175"/>
      <c r="C19" s="119"/>
      <c r="D19" s="120"/>
      <c r="E19" s="120"/>
      <c r="F19" s="112" t="s">
        <v>196</v>
      </c>
      <c r="G19" s="121" t="s">
        <v>197</v>
      </c>
      <c r="H19" s="122" t="s">
        <v>198</v>
      </c>
      <c r="I19" s="170"/>
      <c r="J19" s="171"/>
    </row>
    <row r="20" spans="1:15">
      <c r="A20" s="123"/>
    </row>
  </sheetData>
  <mergeCells count="7">
    <mergeCell ref="B4:G4"/>
    <mergeCell ref="D5:F5"/>
    <mergeCell ref="B6:G6"/>
    <mergeCell ref="I10:I19"/>
    <mergeCell ref="J10:J19"/>
    <mergeCell ref="F13:F17"/>
    <mergeCell ref="A19:B19"/>
  </mergeCells>
  <pageMargins left="0.70866141732283472" right="0.70866141732283472" top="0.74803149606299213" bottom="0.74803149606299213" header="0.31496062992125984" footer="0.31496062992125984"/>
  <pageSetup paperSize="9" scale="78" fitToHeight="10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H18"/>
  <sheetViews>
    <sheetView workbookViewId="0">
      <selection activeCell="D26" sqref="D26"/>
    </sheetView>
  </sheetViews>
  <sheetFormatPr defaultRowHeight="12.75"/>
  <cols>
    <col min="1" max="1" width="7" style="8" customWidth="1"/>
    <col min="2" max="2" width="26.28515625" style="8" customWidth="1"/>
    <col min="3" max="3" width="20.5703125" style="6" customWidth="1"/>
    <col min="4" max="4" width="24.140625" style="6" customWidth="1"/>
    <col min="5" max="5" width="15.140625" style="6" customWidth="1"/>
    <col min="6" max="6" width="13.42578125" style="6" customWidth="1"/>
    <col min="7" max="7" width="13.5703125" style="6" customWidth="1"/>
    <col min="8" max="8" width="22.7109375" style="6" customWidth="1"/>
    <col min="9" max="16384" width="9.140625" style="6"/>
  </cols>
  <sheetData>
    <row r="1" spans="1:8" ht="12.75" customHeight="1">
      <c r="D1" s="62" t="s">
        <v>68</v>
      </c>
    </row>
    <row r="2" spans="1:8" ht="12.75" customHeight="1">
      <c r="G2" s="63"/>
      <c r="H2" s="63"/>
    </row>
    <row r="3" spans="1:8" ht="39.75" customHeight="1">
      <c r="A3" s="4"/>
      <c r="B3" s="176" t="s">
        <v>162</v>
      </c>
      <c r="C3" s="176"/>
      <c r="D3" s="176"/>
      <c r="E3" s="1"/>
      <c r="F3" s="1"/>
      <c r="G3" s="1"/>
    </row>
    <row r="4" spans="1:8" s="3" customFormat="1" ht="15.75">
      <c r="A4" s="64" t="s">
        <v>67</v>
      </c>
      <c r="B4" s="177" t="s">
        <v>167</v>
      </c>
      <c r="C4" s="177"/>
      <c r="D4" s="177"/>
      <c r="E4" s="65"/>
      <c r="F4" s="65"/>
      <c r="G4" s="65"/>
    </row>
    <row r="5" spans="1:8" s="3" customFormat="1" ht="15" customHeight="1">
      <c r="C5" s="38" t="s">
        <v>69</v>
      </c>
      <c r="D5" s="66"/>
      <c r="E5" s="66"/>
      <c r="F5" s="66"/>
      <c r="G5" s="66"/>
      <c r="H5" s="66"/>
    </row>
    <row r="6" spans="1:8" s="3" customFormat="1" ht="15" customHeight="1">
      <c r="C6" s="38"/>
      <c r="D6" s="38"/>
    </row>
    <row r="7" spans="1:8" ht="75.75" customHeight="1">
      <c r="A7" s="67" t="s">
        <v>2</v>
      </c>
      <c r="B7" s="68" t="s">
        <v>81</v>
      </c>
      <c r="C7" s="67" t="s">
        <v>85</v>
      </c>
      <c r="D7" s="67" t="s">
        <v>83</v>
      </c>
      <c r="E7" s="69"/>
      <c r="F7" s="69"/>
      <c r="G7" s="70"/>
      <c r="H7" s="69"/>
    </row>
    <row r="8" spans="1:8">
      <c r="A8" s="13" t="s">
        <v>4</v>
      </c>
      <c r="B8" s="80" t="s">
        <v>82</v>
      </c>
      <c r="C8" s="124">
        <v>47</v>
      </c>
      <c r="D8" s="124">
        <v>192</v>
      </c>
      <c r="E8" s="71"/>
      <c r="F8" s="71"/>
      <c r="G8" s="71"/>
      <c r="H8" s="71"/>
    </row>
    <row r="9" spans="1:8">
      <c r="A9" s="13" t="s">
        <v>5</v>
      </c>
      <c r="B9" s="80" t="s">
        <v>84</v>
      </c>
      <c r="C9" s="124">
        <v>269</v>
      </c>
      <c r="D9" s="124">
        <v>269</v>
      </c>
      <c r="E9" s="71"/>
      <c r="F9" s="71"/>
      <c r="G9" s="71"/>
      <c r="H9" s="71"/>
    </row>
    <row r="10" spans="1:8" ht="31.5">
      <c r="A10" s="13" t="s">
        <v>9</v>
      </c>
      <c r="B10" s="80" t="s">
        <v>152</v>
      </c>
      <c r="C10" s="124">
        <v>0</v>
      </c>
      <c r="D10" s="97" t="s">
        <v>16</v>
      </c>
      <c r="E10" s="71"/>
      <c r="F10" s="71"/>
      <c r="G10" s="71"/>
      <c r="H10" s="71"/>
    </row>
    <row r="12" spans="1:8">
      <c r="B12" s="15" t="s">
        <v>70</v>
      </c>
    </row>
    <row r="13" spans="1:8">
      <c r="B13" s="15"/>
    </row>
    <row r="14" spans="1:8">
      <c r="B14" s="15"/>
    </row>
    <row r="15" spans="1:8" ht="12" customHeight="1"/>
    <row r="16" spans="1:8">
      <c r="B16" s="33"/>
      <c r="C16" s="33"/>
      <c r="D16" s="72"/>
    </row>
    <row r="17" spans="2:4" ht="12.75" customHeight="1">
      <c r="B17" s="5"/>
      <c r="C17" s="5"/>
      <c r="D17" s="7"/>
    </row>
    <row r="18" spans="2:4">
      <c r="B18" s="33"/>
      <c r="C18" s="33"/>
    </row>
  </sheetData>
  <mergeCells count="2">
    <mergeCell ref="B3:D3"/>
    <mergeCell ref="B4:D4"/>
  </mergeCells>
  <pageMargins left="0.70866141732283472" right="0.70866141732283472" top="0.74803149606299213" bottom="0.74803149606299213" header="0.31496062992125984" footer="0.31496062992125984"/>
  <pageSetup paperSize="9" fitToHeight="10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92D050"/>
  </sheetPr>
  <dimension ref="A1:K18"/>
  <sheetViews>
    <sheetView workbookViewId="0">
      <selection activeCell="D19" sqref="D19"/>
    </sheetView>
  </sheetViews>
  <sheetFormatPr defaultRowHeight="12.75"/>
  <cols>
    <col min="1" max="1" width="43.85546875" style="8" customWidth="1"/>
    <col min="2" max="2" width="13.7109375" style="8" customWidth="1"/>
    <col min="3" max="3" width="16" style="8" customWidth="1"/>
    <col min="4" max="4" width="14.5703125" style="6" customWidth="1"/>
    <col min="5" max="5" width="16.7109375" style="6" customWidth="1"/>
    <col min="6" max="6" width="15.42578125" style="6" customWidth="1"/>
    <col min="7" max="7" width="17.5703125" style="6" customWidth="1"/>
    <col min="8" max="8" width="15.140625" style="6" customWidth="1"/>
    <col min="9" max="9" width="13.42578125" style="6" customWidth="1"/>
    <col min="10" max="10" width="13.5703125" style="6" customWidth="1"/>
    <col min="11" max="11" width="22.7109375" style="6" customWidth="1"/>
    <col min="12" max="16384" width="9.140625" style="6"/>
  </cols>
  <sheetData>
    <row r="1" spans="1:11" ht="12.75" customHeight="1">
      <c r="G1" s="62" t="s">
        <v>95</v>
      </c>
    </row>
    <row r="2" spans="1:11" ht="12.75" customHeight="1">
      <c r="J2" s="63"/>
      <c r="K2" s="63"/>
    </row>
    <row r="3" spans="1:11" ht="15.75" customHeight="1">
      <c r="A3" s="176" t="s">
        <v>163</v>
      </c>
      <c r="B3" s="176"/>
      <c r="C3" s="176"/>
      <c r="D3" s="176"/>
      <c r="E3" s="176"/>
      <c r="F3" s="176"/>
      <c r="G3" s="176"/>
      <c r="H3" s="1"/>
      <c r="I3" s="1"/>
      <c r="J3" s="1"/>
    </row>
    <row r="4" spans="1:11" s="3" customFormat="1" ht="15.75">
      <c r="A4" s="64" t="s">
        <v>67</v>
      </c>
      <c r="B4" s="178" t="s">
        <v>167</v>
      </c>
      <c r="C4" s="178"/>
      <c r="D4" s="178"/>
      <c r="E4" s="178"/>
      <c r="F4" s="178"/>
      <c r="G4" s="65"/>
      <c r="H4" s="65"/>
      <c r="I4" s="65"/>
      <c r="J4" s="65"/>
    </row>
    <row r="5" spans="1:11" s="3" customFormat="1" ht="15" customHeight="1">
      <c r="D5" s="38" t="s">
        <v>69</v>
      </c>
      <c r="E5" s="66"/>
      <c r="F5" s="66"/>
      <c r="G5" s="66"/>
      <c r="H5" s="66"/>
      <c r="I5" s="66"/>
      <c r="J5" s="66"/>
      <c r="K5" s="66"/>
    </row>
    <row r="6" spans="1:11" s="3" customFormat="1" ht="15" customHeight="1">
      <c r="D6" s="38"/>
      <c r="E6" s="38"/>
      <c r="F6" s="38"/>
      <c r="G6" s="38"/>
    </row>
    <row r="7" spans="1:11" s="3" customFormat="1" ht="48" customHeight="1">
      <c r="A7" s="179" t="s">
        <v>87</v>
      </c>
      <c r="B7" s="181" t="s">
        <v>88</v>
      </c>
      <c r="C7" s="182"/>
      <c r="D7" s="181" t="s">
        <v>89</v>
      </c>
      <c r="E7" s="182"/>
      <c r="F7" s="181" t="s">
        <v>90</v>
      </c>
      <c r="G7" s="182"/>
    </row>
    <row r="8" spans="1:11" ht="75.75" customHeight="1">
      <c r="A8" s="180"/>
      <c r="B8" s="67" t="s">
        <v>86</v>
      </c>
      <c r="C8" s="68" t="s">
        <v>91</v>
      </c>
      <c r="D8" s="67" t="s">
        <v>86</v>
      </c>
      <c r="E8" s="68" t="s">
        <v>92</v>
      </c>
      <c r="F8" s="67" t="s">
        <v>86</v>
      </c>
      <c r="G8" s="68" t="s">
        <v>93</v>
      </c>
      <c r="H8" s="69"/>
      <c r="I8" s="69"/>
      <c r="J8" s="70"/>
      <c r="K8" s="69"/>
    </row>
    <row r="9" spans="1:11">
      <c r="A9" s="81" t="s">
        <v>4</v>
      </c>
      <c r="B9" s="81" t="s">
        <v>5</v>
      </c>
      <c r="C9" s="81" t="s">
        <v>9</v>
      </c>
      <c r="D9" s="81" t="s">
        <v>10</v>
      </c>
      <c r="E9" s="81" t="s">
        <v>21</v>
      </c>
      <c r="F9" s="81" t="s">
        <v>74</v>
      </c>
      <c r="G9" s="81" t="s">
        <v>75</v>
      </c>
      <c r="H9" s="71"/>
      <c r="I9" s="71"/>
      <c r="J9" s="71"/>
      <c r="K9" s="71"/>
    </row>
    <row r="10" spans="1:11" ht="48.75" customHeight="1">
      <c r="A10" s="82" t="s">
        <v>96</v>
      </c>
      <c r="B10" s="99" t="s">
        <v>201</v>
      </c>
      <c r="C10" s="96">
        <v>23513.4</v>
      </c>
      <c r="D10" s="98">
        <v>367</v>
      </c>
      <c r="E10" s="125">
        <v>15157.17</v>
      </c>
      <c r="F10" s="98">
        <v>1</v>
      </c>
      <c r="G10" s="125">
        <v>360</v>
      </c>
      <c r="H10" s="71"/>
      <c r="I10" s="71"/>
      <c r="J10" s="71"/>
      <c r="K10" s="71"/>
    </row>
    <row r="11" spans="1:11" ht="31.5">
      <c r="A11" s="82" t="s">
        <v>97</v>
      </c>
      <c r="B11" s="99" t="s">
        <v>166</v>
      </c>
      <c r="C11" s="96">
        <v>9894.8799999999992</v>
      </c>
      <c r="D11" s="98">
        <v>38</v>
      </c>
      <c r="E11" s="125">
        <v>4546.16</v>
      </c>
      <c r="F11" s="98">
        <v>0</v>
      </c>
      <c r="G11" s="125">
        <v>0</v>
      </c>
      <c r="H11" s="71"/>
      <c r="I11" s="71"/>
      <c r="J11" s="71"/>
      <c r="K11" s="71"/>
    </row>
    <row r="12" spans="1:11" ht="120" customHeight="1">
      <c r="A12" s="82" t="s">
        <v>94</v>
      </c>
      <c r="B12" s="99" t="s">
        <v>202</v>
      </c>
      <c r="C12" s="96">
        <v>68984.88</v>
      </c>
      <c r="D12" s="98">
        <v>851</v>
      </c>
      <c r="E12" s="125">
        <v>55193.53</v>
      </c>
      <c r="F12" s="98">
        <v>0</v>
      </c>
      <c r="G12" s="125">
        <v>0</v>
      </c>
      <c r="H12" s="71"/>
      <c r="I12" s="71"/>
      <c r="J12" s="71"/>
      <c r="K12" s="71"/>
    </row>
    <row r="13" spans="1:11">
      <c r="C13" s="15"/>
    </row>
    <row r="14" spans="1:11">
      <c r="C14" s="15"/>
    </row>
    <row r="15" spans="1:11" ht="12" customHeight="1"/>
    <row r="16" spans="1:11">
      <c r="A16" s="33"/>
      <c r="B16" s="33"/>
      <c r="C16" s="72"/>
      <c r="F16" s="72"/>
      <c r="G16" s="72"/>
    </row>
    <row r="17" spans="1:7" ht="12.75" customHeight="1">
      <c r="A17" s="5"/>
      <c r="B17" s="5"/>
      <c r="C17" s="7"/>
      <c r="F17" s="7"/>
      <c r="G17" s="7"/>
    </row>
    <row r="18" spans="1:7">
      <c r="A18" s="33"/>
      <c r="B18" s="33"/>
      <c r="C18" s="6"/>
    </row>
  </sheetData>
  <mergeCells count="6">
    <mergeCell ref="A3:G3"/>
    <mergeCell ref="B4:F4"/>
    <mergeCell ref="A7:A8"/>
    <mergeCell ref="B7:C7"/>
    <mergeCell ref="D7:E7"/>
    <mergeCell ref="F7:G7"/>
  </mergeCells>
  <pageMargins left="0.70866141732283472" right="0.70866141732283472" top="0.74803149606299213" bottom="0.74803149606299213" header="0.31496062992125984" footer="0.31496062992125984"/>
  <pageSetup paperSize="9" scale="80" fitToHeight="10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3</vt:i4>
      </vt:variant>
    </vt:vector>
  </HeadingPairs>
  <TitlesOfParts>
    <vt:vector size="9" baseType="lpstr">
      <vt:lpstr>Всего по МО пр. №1-мз </vt:lpstr>
      <vt:lpstr>Всего по МО пр. №1-1мз </vt:lpstr>
      <vt:lpstr>Прил №2-мз</vt:lpstr>
      <vt:lpstr>прил №3-мз</vt:lpstr>
      <vt:lpstr>прил №6-мз</vt:lpstr>
      <vt:lpstr>прил №10</vt:lpstr>
      <vt:lpstr>'Всего по МО пр. №1-1мз '!Заголовки_для_печати</vt:lpstr>
      <vt:lpstr>'Всего по МО пр. №1-мз '!Заголовки_для_печати</vt:lpstr>
      <vt:lpstr>'Прил №2-мз'!Заголовки_для_печати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cp:lastPrinted>2018-10-22T09:20:29Z</cp:lastPrinted>
  <dcterms:created xsi:type="dcterms:W3CDTF">2010-01-11T03:41:37Z</dcterms:created>
  <dcterms:modified xsi:type="dcterms:W3CDTF">2018-10-24T07:49:47Z</dcterms:modified>
</cp:coreProperties>
</file>